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903\AC\Temp\"/>
    </mc:Choice>
  </mc:AlternateContent>
  <xr:revisionPtr revIDLastSave="0" documentId="8_{F2673B58-6B2E-4342-B92A-A47D1A6EE8DC}" xr6:coauthVersionLast="47" xr6:coauthVersionMax="47" xr10:uidLastSave="{00000000-0000-0000-0000-000000000000}"/>
  <bookViews>
    <workbookView xWindow="-60" yWindow="-60" windowWidth="15480" windowHeight="11640" tabRatio="715" activeTab="4"/>
  </bookViews>
  <sheets>
    <sheet name="Aneksi nr.1" sheetId="7" r:id="rId1"/>
    <sheet name="Aneksi nr.2" sheetId="4" r:id="rId2"/>
    <sheet name="Aneksi nr. 3" sheetId="12" r:id="rId3"/>
    <sheet name="Aneksi nr. 4" sheetId="13" r:id="rId4"/>
    <sheet name="Aneksi nr. 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1Macros_Import_.qbop">[48]!'[Macros Import].qbop'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2__123Graph_ACPI_ER_LOG" hidden="1">[1]ER!#REF!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[8]M!#REF!</definedName>
    <definedName name="__123Graph_AGRAPH2" hidden="1">[8]M!#REF!</definedName>
    <definedName name="__123Graph_AGRAPH3" hidden="1">[8]M!#REF!</definedName>
    <definedName name="_3__123Graph_AIBA_IBRD" hidden="1">[1]WB!$Q$62:$AK$62</definedName>
    <definedName name="__123Graph_AIBRD_LEND" hidden="1">[1]WB!$Q$13:$AK$13</definedName>
    <definedName name="__123Graph_APIPELINE" hidden="1">[1]BoP!$U$359:$AQ$359</definedName>
    <definedName name="__123Graph_AREER" hidden="1">[1]ER!#REF!</definedName>
    <definedName name="__123Graph_ARESERVES" hidden="1">[44]NFA!$AX$73:$BZ$73</definedName>
    <definedName name="_4__123Graph_AWB_ADJ_PRJ" hidden="1">[1]WB!$Q$255:$AK$255</definedName>
    <definedName name="__123Graph_B" hidden="1">[50]revagtrim!#REF!</definedName>
    <definedName name="_5__123Graph_BCPI_ER_LOG" hidden="1">[1]ER!#REF!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6__123Graph_BIBA_IBRD" hidden="1">[1]WB!#REF!</definedName>
    <definedName name="__123Graph_BIBRD_LEND" hidden="1">[1]WB!$Q$61:$AK$61</definedName>
    <definedName name="__123Graph_BPIPELINE" hidden="1">[1]BoP!$U$358:$AQ$358</definedName>
    <definedName name="__123Graph_BREER" hidden="1">[1]ER!#REF!</definedName>
    <definedName name="__123Graph_BRESERVES" hidden="1">[44]NFA!$AX$74:$BZ$74</definedName>
    <definedName name="_7__123Graph_BWB_ADJ_PRJ" hidden="1">[1]WB!$Q$257:$AK$257</definedName>
    <definedName name="__123Graph_C" hidden="1">[50]revagtrim!#REF!</definedName>
    <definedName name="__123Graph_CDAILYEXR" hidden="1">'[39]DAILY from archive'!#REF!</definedName>
    <definedName name="__123Graph_CDAILYRATE" hidden="1">'[39]DAILY from archive'!#REF!</definedName>
    <definedName name="__123Graph_CREER" hidden="1">[1]ER!#REF!</definedName>
    <definedName name="__123Graph_D" hidden="1">[5]SEI!#REF!</definedName>
    <definedName name="__123Graph_DDAILYEXR" hidden="1">'[39]DAILY from archive'!#REF!</definedName>
    <definedName name="__123Graph_DDAILYRATE" hidden="1">'[39]DAILY from archive'!#REF!</definedName>
    <definedName name="__123Graph_E" hidden="1">[5]SEI!#REF!</definedName>
    <definedName name="__123Graph_EDAILYEXR" hidden="1">'[39]DAILY from archive'!#REF!</definedName>
    <definedName name="__123Graph_F" hidden="1">[5]SEI!#REF!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[1]WB!$Q$9:$AK$9</definedName>
    <definedName name="_Fill" hidden="1">#REF!</definedName>
    <definedName name="_Filler" hidden="1">[4]A!$A$43:$A$598</definedName>
    <definedName name="_Key2" hidden="1">[10]Contents!#REF!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[36]Debt!$T$2</definedName>
    <definedName name="ACTIVATE">#REF!</definedName>
    <definedName name="AID">#REF!</definedName>
    <definedName name="AlPr_TB_1">#REF!</definedName>
    <definedName name="AlPr_TB_1b">#REF!</definedName>
    <definedName name="ALTBCA">[11]QQ!$E$11:$AH$11</definedName>
    <definedName name="ALTNGDP_R">[11]Q4!$E$53:$AH$53</definedName>
    <definedName name="ALTPCPI">[11]Q6!$E$27:$AH$27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[43]Bask_fd!$BR$9:$CE$51</definedName>
    <definedName name="basktinf">[43]Bask_fd!#REF!</definedName>
    <definedName name="basktinf12\">[43]Bask_fd!#REF!</definedName>
    <definedName name="BCA">[11]QQ!$E$9:$AH$9</definedName>
    <definedName name="BCA_GDP">[11]QQ!$E$10:$AH$10</definedName>
    <definedName name="BCA_NGDP">#REF!</definedName>
    <definedName name="BE">[11]Q6!$E$137:$AH$137</definedName>
    <definedName name="BEA">[11]QQ!$E$140:$AH$140</definedName>
    <definedName name="BEC">#REF!</definedName>
    <definedName name="BED">#REF!</definedName>
    <definedName name="BED_6">#REF!</definedName>
    <definedName name="BEO">[11]Q6!$E$142:$AH$142</definedName>
    <definedName name="BER">[11]QQ!$E$141:$AH$141</definedName>
    <definedName name="BESD">[11]Q7!$E$42:$AH$42</definedName>
    <definedName name="BF">[11]QQ!$E$55:$AH$55</definedName>
    <definedName name="BFD">[11]QQ!$E$58:$AH$58</definedName>
    <definedName name="BFDA">[11]Q6!$E$60:$AH$60</definedName>
    <definedName name="BFDI">[11]Q6!$E$63:$AH$63</definedName>
    <definedName name="BFDIL">[11]QQ!$E$65:$AH$65</definedName>
    <definedName name="BFL_D">[11]DA!$E$49:$AH$49</definedName>
    <definedName name="BFO">[11]QQ!$E$90:$AH$90</definedName>
    <definedName name="BFOA">[11]Q6!$E$98:$AH$98</definedName>
    <definedName name="BFOAG">[11]QQ!$E$100:$AH$100</definedName>
    <definedName name="BFOAP">[11]Q6!$E$101:$AH$101</definedName>
    <definedName name="BFOG">[11]Q6!$E$93:$AH$93</definedName>
    <definedName name="BFOL">[11]QQ!$E$104:$AH$104</definedName>
    <definedName name="BFOL_B">[11]QQ!$E$118:$AH$118</definedName>
    <definedName name="BFOL_G">[11]QQ!$E$113:$AH$113</definedName>
    <definedName name="BFOL_L">#REF!</definedName>
    <definedName name="BFOL_O">[11]Q6!$E$120:$AH$120</definedName>
    <definedName name="BFOL_S">#REF!</definedName>
    <definedName name="BFOLB">#REF!</definedName>
    <definedName name="BFOLG">[11]Q6!$E$107:$AH$107</definedName>
    <definedName name="BFOLG_L">#REF!</definedName>
    <definedName name="BFOLP">[11]Q6!$E$109:$AH$109</definedName>
    <definedName name="BFOP">[11]Q6!$E$95:$AH$95</definedName>
    <definedName name="BFP">[11]QQ!$E$68:$AH$68</definedName>
    <definedName name="BFPA">[11]Q6!$E$75:$AH$75</definedName>
    <definedName name="BFPAG">[11]QQ!$E$77:$AH$77</definedName>
    <definedName name="BFPG">[11]Q6!$E$72:$AH$72</definedName>
    <definedName name="BFPL">[11]Q6!$E$78:$AH$78</definedName>
    <definedName name="BFPLBN">#REF!</definedName>
    <definedName name="BFPLD">[11]QQ!$E$83:$AH$83</definedName>
    <definedName name="BFPLD_G">#REF!</definedName>
    <definedName name="BFPLDG">[11]Q6!$E$88:$AH$88</definedName>
    <definedName name="BFPLDP">[11]Q6!$E$86:$AH$86</definedName>
    <definedName name="BFPLE">[11]Q6!$E$81:$AH$81</definedName>
    <definedName name="BFPLE_G">#REF!</definedName>
    <definedName name="BFPLMM">#REF!</definedName>
    <definedName name="BFPP">[11]Q6!$E$70:$AH$70</definedName>
    <definedName name="BFRA">[11]QQ!$E$123:$AH$123</definedName>
    <definedName name="BFUND">[11]Q6!$E$115:$AH$115</definedName>
    <definedName name="BGS">[11]Q6!$E$13:$AH$13</definedName>
    <definedName name="BI">[11]Q6!$E$32:$AH$32</definedName>
    <definedName name="BIC">[11]Q6!$E$35:$AH$35</definedName>
    <definedName name="BID">[11]Q6!$E$38:$AH$38</definedName>
    <definedName name="BIL">[19]Work!$B$26:$AG$97</definedName>
    <definedName name="BIP">#REF!</definedName>
    <definedName name="BK">[11]Q6!$E$48:$AH$48</definedName>
    <definedName name="BKF">[11]QQ!$E$51:$AH$51</definedName>
    <definedName name="BKF_6">[11]Q6!$E$139:$AH$139</definedName>
    <definedName name="BKFA">#REF!</definedName>
    <definedName name="BKO">[11]Q6!$E$52:$AH$52</definedName>
    <definedName name="BM">[11]Q6!$E$24:$AH$24</definedName>
    <definedName name="BMG">[11]Q6!$E$27:$AH$27</definedName>
    <definedName name="BMII">[11]QQ!$E$40:$AH$40</definedName>
    <definedName name="BMII_7">[11]Q7!$E$40:$AH$40</definedName>
    <definedName name="BMS">[11]Q6!$E$29:$AH$29</definedName>
    <definedName name="BOP">[11]Q6!$E$130:$AH$130</definedName>
    <definedName name="BOP_GDP">[11]Q6!$E$131:$AH$131</definedName>
    <definedName name="BRASS">[11]QQ!$E$150:$AH$150</definedName>
    <definedName name="BRASS_6">[11]Q6!$E$126:$AH$126</definedName>
    <definedName name="BRO">#REF!</definedName>
    <definedName name="BTR">[11]Q6!$E$42:$AH$42</definedName>
    <definedName name="BTRG">[11]Q6!$E$44:$AH$44</definedName>
    <definedName name="BTRP">[11]Q6!$E$45:$AH$45</definedName>
    <definedName name="budfin">#REF!</definedName>
    <definedName name="budget_financing">#REF!</definedName>
    <definedName name="BX">[11]Q6!$E$16:$AH$16</definedName>
    <definedName name="BXG">[11]Q6!$E$19:$AH$19</definedName>
    <definedName name="BXS">[11]Q6!$E$21:$AH$21</definedName>
    <definedName name="CAD">#REF!</definedName>
    <definedName name="CalcMCV_4">[11]Q4!$E$58:$AH$58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[11]Q1!$E$61:$AH$61</definedName>
    <definedName name="CHK2.1">[11]Main!$E$67:$AH$67</definedName>
    <definedName name="CHK2.2">[11]Main!$E$70:$AH$70</definedName>
    <definedName name="CHK2.3">[11]Main!$E$75:$AH$75</definedName>
    <definedName name="CHK3.1">[11]Q3!$E$61:$AH$61</definedName>
    <definedName name="CHK5.1">[11]Q5!$E$107:$AH$107</definedName>
    <definedName name="CNY">#REF!</definedName>
    <definedName name="_COL1">[16]SimInp1:ModDef!$A$1:$V$130</definedName>
    <definedName name="cont">#REF!</definedName>
    <definedName name="CONTENTS">#REF!</definedName>
    <definedName name="Copyfrom">#REF!</definedName>
    <definedName name="COUNTER">#REF!</definedName>
    <definedName name="CPF">[20]CPFs!$F$13:$AF$84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'[38]A Current Data'!$D$60</definedName>
    <definedName name="D">[11]DA!$E$9:$AH$9</definedName>
    <definedName name="D_ALTBCA_GDP">[12]DA!$E$78:$AH$78</definedName>
    <definedName name="D_ALTNGDP_R">[12]DA!$E$26:$AH$26</definedName>
    <definedName name="D_ALTNGDP_RG">[12]DA!$E$27:$AH$27</definedName>
    <definedName name="D_ALTPCPI">[12]DA!$E$50:$AH$50</definedName>
    <definedName name="D_ALTPCPIG">[12]DA!$E$51:$AH$51</definedName>
    <definedName name="D_B">[11]DA!$E$22:$AH$22</definedName>
    <definedName name="D_BCA_GDP">[12]DA!$E$77:$AH$77</definedName>
    <definedName name="D_BFD">[12]DA!$E$85:$AH$85</definedName>
    <definedName name="D_BFL">[12]DA!$E$120:$AH$120</definedName>
    <definedName name="D_BFL_D">#REF!</definedName>
    <definedName name="D_BFL_S">[12]DA!$E$121:$AH$121</definedName>
    <definedName name="D_BFLG">[12]DA!$E$122:$AH$122</definedName>
    <definedName name="D_BFOP">[12]DA!$E$87:$AH$87</definedName>
    <definedName name="D_BFPP">[12]DA!$E$86:$AH$86</definedName>
    <definedName name="D_BFRA1">[12]DA!$E$93:$AH$93</definedName>
    <definedName name="D_BFX">[12]DA!$E$91:$AH$91</definedName>
    <definedName name="D_BFXG">[12]DA!$E$89:$AH$89</definedName>
    <definedName name="D_BFXP">[12]DA!$E$84:$AH$84</definedName>
    <definedName name="D_BRASS">[12]DA!$E$118:$AH$118</definedName>
    <definedName name="D_CalcNGS">[12]DA!$E$46:$AH$46</definedName>
    <definedName name="D_CalcNMG_R">[12]DA!$E$73:$AH$73</definedName>
    <definedName name="D_CalcNXG_R">[12]DA!$E$70:$AH$70</definedName>
    <definedName name="D_D">[12]DA!$E$117:$AH$117</definedName>
    <definedName name="D_D_B">[12]DA!$E$114:$AH$114</definedName>
    <definedName name="D_D_Bdiff">[12]DA!$E$105:$AH$105</definedName>
    <definedName name="D_D_Bdiff1">[12]DA!$E$106:$AH$106</definedName>
    <definedName name="D_D_G">[12]DA!$E$115:$AH$115</definedName>
    <definedName name="D_D_Gdiff">[12]DA!$E$102:$AH$102</definedName>
    <definedName name="D_D_Gdiff1">[12]DA!$E$103:$AH$103</definedName>
    <definedName name="D_D_S">[12]DA!$E$116:$AH$116</definedName>
    <definedName name="D_D_Sdiff">#REF!</definedName>
    <definedName name="D_D_Sdiff1">#REF!</definedName>
    <definedName name="D_DA">[12]DA!$E$119:$AH$119</definedName>
    <definedName name="D_DAdiff">[12]DA!$E$111:$AH$111</definedName>
    <definedName name="D_DAdiff1">[12]DA!$E$112:$AH$112</definedName>
    <definedName name="D_Ddiff">[12]DA!$E$99:$AH$99</definedName>
    <definedName name="D_Ddiff1">[12]DA!$E$100:$AH$100</definedName>
    <definedName name="D_DSdiff">[12]DA!$E$108:$AH$108</definedName>
    <definedName name="D_DSdiff1">[12]DA!$E$109:$AH$109</definedName>
    <definedName name="D_EDNA">[12]DA!$E$17:$AH$17</definedName>
    <definedName name="D_ENDA">[12]DA!$E$16:$AH$16</definedName>
    <definedName name="D_G">[11]DA!$E$21:$AH$21</definedName>
    <definedName name="D_GCB">[12]DA!$E$62:$AH$62</definedName>
    <definedName name="D_GGB">[12]DA!$E$63:$AH$63</definedName>
    <definedName name="D_Ind">[20]DSA!$G$7:$AU$96</definedName>
    <definedName name="D_L">[11]Q7!$E$13:$AH$13</definedName>
    <definedName name="D_MCV">[12]DA!$E$10:$AH$10</definedName>
    <definedName name="D_MCV_B">[12]DA!$E$12:$AH$12</definedName>
    <definedName name="D_MCV_D">[12]DA!$E$13:$AH$13</definedName>
    <definedName name="D_MCV_N">[12]DA!$E$9:$AH$9</definedName>
    <definedName name="D_MCV_T">[12]DA!$E$11:$AH$11</definedName>
    <definedName name="D_NGDP">[12]DA!$E$35:$AH$35</definedName>
    <definedName name="D_NGDP_D">[12]DA!$E$57:$AH$57</definedName>
    <definedName name="D_NGDP_DAQ">[12]DA!$E$59:$AH$59</definedName>
    <definedName name="D_NGDP_DQ">#REF!</definedName>
    <definedName name="D_NGDP_RG">[12]DA!$E$28:$AH$28</definedName>
    <definedName name="D_NGDP_RGAQ">[12]DA!$E$30:$AH$30</definedName>
    <definedName name="D_NGDP_RGQ">[12]DA!$E$29:$AH$29</definedName>
    <definedName name="D_NGDPD">[12]DA!$E$36:$AH$36</definedName>
    <definedName name="D_NGDPDPC">[12]DA!$E$39:$AH$39</definedName>
    <definedName name="D_NGS">[12]DA!$E$44:$AH$44</definedName>
    <definedName name="D_NMG_R">[12]DA!$E$72:$AH$72</definedName>
    <definedName name="D_NSDGDP">[12]DA!$E$42:$AH$42</definedName>
    <definedName name="D_NSDGDP_R">[12]DA!$E$32:$AH$32</definedName>
    <definedName name="D_NTDD_RG">[12]DA!$E$21:$AH$21</definedName>
    <definedName name="D_NTDD_RGAQ">[12]DA!$E$23:$AH$23</definedName>
    <definedName name="D_NTDD_RGQ">[12]DA!$E$22:$AH$22</definedName>
    <definedName name="D_NXG_R">[12]DA!$E$69:$AH$69</definedName>
    <definedName name="D_O">[11]Q7!$E$23:$AH$23</definedName>
    <definedName name="D_OTB">[12]DA!$E$67:$AH$67</definedName>
    <definedName name="D_PCPI">#REF!</definedName>
    <definedName name="D_PCPIAQ">#REF!</definedName>
    <definedName name="D_PCPIG">[12]DA!$E$52:$AH$52</definedName>
    <definedName name="D_PCPIGAQ">[12]DA!$E$54:$AH$54</definedName>
    <definedName name="D_PCPIGQ">[12]DA!$E$53:$AH$53</definedName>
    <definedName name="D_PCPIQ">#REF!</definedName>
    <definedName name="D_PPPPC">[12]DA!$E$40:$AH$40</definedName>
    <definedName name="D_PPPWGT">[12]DA!$E$37:$AH$37</definedName>
    <definedName name="D_S">[11]Q7!$E$16:$AH$16</definedName>
    <definedName name="D_SRM">[11]Q7!$E$34:$AH$34</definedName>
    <definedName name="D_SY">#REF!</definedName>
    <definedName name="D_WPCP33_D">[12]DA!$E$66:$AH$66</definedName>
    <definedName name="DA">[11]DA!$E$33:$AH$33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[11]Q7!$E$28:$AH$28</definedName>
    <definedName name="DG">[11]Q7!$E$27:$AH$27</definedName>
    <definedName name="DG_S">[11]Q7!$E$18:$AH$18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[11]Q7!$E$29:$AH$29</definedName>
    <definedName name="doc">[19]DOC!$A$1:$L$43</definedName>
    <definedName name="DOCFILE">#REF!</definedName>
    <definedName name="DS">[11]DA!$E$38:$AH$38</definedName>
    <definedName name="DSA_Assumptions">[20]DSA!$G$666:$AJ$698</definedName>
    <definedName name="DSDSI">[11]Q7!$E$42:$AH$42</definedName>
    <definedName name="DSDSP">[11]Q7!$E$52:$AH$52</definedName>
    <definedName name="DSI">[11]Q7!$E$46:$AH$46</definedName>
    <definedName name="DSP">[11]Q7!$E$56:$AH$56</definedName>
    <definedName name="DSPG">[11]Q7!$E$58:$AH$58</definedName>
    <definedName name="DTS">#REF!</definedName>
    <definedName name="EBRD">[20]EBRD!$D$14:$AM$120</definedName>
    <definedName name="ECU">#REF!</definedName>
    <definedName name="EDNA">[11]QQ!$E$151:$AH$151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[11]Q5!$DZ$1</definedName>
    <definedName name="_END94">'[20]End-94'!$D$102:$AS$189</definedName>
    <definedName name="ENDA">[11]QQ!$E$147:$AH$147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[11]Main!$AB$25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[20]BoP!$G$365:$AK$434</definedName>
    <definedName name="FLRES">#REF!</definedName>
    <definedName name="FLRESC">#REF!</definedName>
    <definedName name="FMB">[11]Q4!$E$51:$AH$51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[11]Q4!$E$18:$AH$18</definedName>
    <definedName name="GCB_NGDP">[11]Q7!$E$19:$AH$19</definedName>
    <definedName name="GCD">[11]Q4!$E$21:$AH$21</definedName>
    <definedName name="GCEI">[11]Q4!$E$16:$AH$16</definedName>
    <definedName name="GCENL">[11]Q4!$E$13:$AH$13</definedName>
    <definedName name="GCND">[11]Q4!$E$24:$AH$24</definedName>
    <definedName name="GCND_NGDP">[11]Q4!$E$25:$AH$25</definedName>
    <definedName name="GCRG">[11]Q4!$E$10:$AH$10</definedName>
    <definedName name="GEORED98.XLS">[19]RED98DATA!$B$2:$BW$78</definedName>
    <definedName name="GGB">[11]Q4!$E$40:$AH$40</definedName>
    <definedName name="GGB_NGDP">[11]Q7!$E$41:$AH$41</definedName>
    <definedName name="GGD">[11]Q4!$E$43:$AH$43</definedName>
    <definedName name="GGED">[11]Q4!$E$35:$AH$35</definedName>
    <definedName name="GGEI">[11]Q4!$E$38:$AH$38</definedName>
    <definedName name="GGENL">[11]Q4!$E$32:$AH$32</definedName>
    <definedName name="GGND">[11]Q4!$E$46:$AH$46</definedName>
    <definedName name="GGRG">[11]Q4!$E$29:$AH$29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[20]BoP!$G$259:$AR$307</definedName>
    <definedName name="IMF">[20]IMF!$C$5:$AP$55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[13]Aid:Services!$A$39:$AJ$46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[11]Q3!$E$46:$AH$46</definedName>
    <definedName name="LE">[11]Q3!$E$13:$AH$13</definedName>
    <definedName name="LEM">[11]Q3!$E$52:$AH$52</definedName>
    <definedName name="LHEM">[11]Q3!$E$34:$AH$34</definedName>
    <definedName name="LHM">[11]Q3!$E$55:$AH$55</definedName>
    <definedName name="LIPM">[11]Q3!$E$43:$AH$43</definedName>
    <definedName name="liquidity_reserve">#REF!</definedName>
    <definedName name="LLF">[11]Q3!$E$10:$AH$10</definedName>
    <definedName name="LP">[11]Q6!$E$19:$AH$19</definedName>
    <definedName name="LULCM">[11]Q3!$E$37:$AH$37</definedName>
    <definedName name="LUR">[11]Q3!$E$16:$AH$16</definedName>
    <definedName name="Lyon">[32]C!$O$1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[11]Main!$E$63:$AH$63</definedName>
    <definedName name="MCV_B">[11]QQ!$E$157:$AH$157</definedName>
    <definedName name="MCV_B1">[11]Q6!$E$158:$AH$158</definedName>
    <definedName name="MCV_D">[11]DA!$E$62:$AH$62</definedName>
    <definedName name="MCV_D1">[11]DA!$E$63:$AH$63</definedName>
    <definedName name="MCV_N">[11]Q4!$E$58:$AH$58</definedName>
    <definedName name="MCV_N1">[11]Q1!$E$59:$AH$59</definedName>
    <definedName name="MCV_T">[11]Micro!$E$103:$AH$103</definedName>
    <definedName name="MCV_T1">[11]Q5!$E$104:$AH$104</definedName>
    <definedName name="_MCV1">[11]Main!$E$64:$AH$64</definedName>
    <definedName name="MIDDLE">#REF!</definedName>
    <definedName name="MNT_1_TB">#REF!</definedName>
    <definedName name="MNT_2_TB">#REF!</definedName>
    <definedName name="MNT_3_TB">#REF!</definedName>
    <definedName name="mod1.03">[16]ModDef!#REF!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[11]Q3!$E$27:$AH$27</definedName>
    <definedName name="MS_BMG">[11]Q3!$E$29:$AH$29</definedName>
    <definedName name="MS_BXG">[11]Q3!$E$28:$AH$28</definedName>
    <definedName name="MS_GCB_NGDP">[11]Q3!$E$19:$AH$19</definedName>
    <definedName name="MS_GGB_NGDP">[11]Q3!$E$20:$AH$20</definedName>
    <definedName name="MS_LUR">[11]Q3!$E$15:$AH$15</definedName>
    <definedName name="MS_NGDP">[11]Q3!$E$12:$AH$12</definedName>
    <definedName name="MS_NGDP_RG">[11]Q3!$E$9:$AH$9</definedName>
    <definedName name="MS_PCPIG">[11]Q3!$E$16:$AH$16</definedName>
    <definedName name="MS_TMG_RPCH">[11]Q3!$E$24:$AH$24</definedName>
    <definedName name="MS_TXG_RPCH">[11]Q3!$E$23:$AH$23</definedName>
    <definedName name="mt_moneyprog">#REF!</definedName>
    <definedName name="MTPROJ">#REF!</definedName>
    <definedName name="namehp">[42]SA_HP!#REF!</definedName>
    <definedName name="NAMES">#REF!</definedName>
    <definedName name="NAMES_Q">#REF!</definedName>
    <definedName name="namesreer">#REF!</definedName>
    <definedName name="namesweo">#REF!</definedName>
    <definedName name="NC_R">[11]Q1!$E$8:$AH$8</definedName>
    <definedName name="NCG">[11]Main!$E$8:$AH$8</definedName>
    <definedName name="NCG_R">[11]Q4!$E$11:$AH$11</definedName>
    <definedName name="NCP">[11]Main!$E$11:$AH$11</definedName>
    <definedName name="NCP_R">[11]Q4!$E$14:$AH$14</definedName>
    <definedName name="Nentor_Ar_TOT_Lek">'[35]2003'!#REF!</definedName>
    <definedName name="Nentor_Ar_TOT_Valute">'[35]2003'!#REF!</definedName>
    <definedName name="newname" hidden="1">[20]ER!#REF!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[11]Q1!$E$29:$AH$29</definedName>
    <definedName name="NFB_R_GDP">[11]Q1!$E$30:$AH$30</definedName>
    <definedName name="NFI">[11]Main!$E$20:$AH$20</definedName>
    <definedName name="NFI_R">[11]Q4!$E$23:$AH$23</definedName>
    <definedName name="NFIG">[11]Main!$E$23:$AH$23</definedName>
    <definedName name="NFIP">[11]Main!$E$26:$AH$26</definedName>
    <definedName name="NFP_VE">[16]Model!#REF!</definedName>
    <definedName name="NFP_VE_1">[16]Model!#REF!</definedName>
    <definedName name="NGDP">[11]Main!$E$47:$AH$47</definedName>
    <definedName name="NGDP_D">[11]Q3!$E$22:$AH$22</definedName>
    <definedName name="NGDP_D.ARQ">[11]Q2!$E$21:$CB$21</definedName>
    <definedName name="NGDP_D.Q">[11]Q2!$E$20:$CB$20</definedName>
    <definedName name="NGDP_D.YOY">[11]Q2!$E$22:$CB$22</definedName>
    <definedName name="NGDP_D.YOYAVG">[11]Q2!$L$23:$CB$23</definedName>
    <definedName name="NGDP_DG">[11]Q6!$E$23:$AH$23</definedName>
    <definedName name="NGDP_R">[11]Q4!$E$50:$AH$50</definedName>
    <definedName name="NGDP_R.ARQ">[11]Q2!$E$10:$CB$10</definedName>
    <definedName name="NGDP_R.Q">[11]Q2!$E$9:$CB$9</definedName>
    <definedName name="NGDP_R.YOY">[11]Q2!$E$11:$CB$11</definedName>
    <definedName name="NGDP_R.YOYAVG">[11]Q2!$L$12:$CB$12</definedName>
    <definedName name="NGDP_RG">[11]Q4!$E$51:$AH$51</definedName>
    <definedName name="NGK">#REF!</definedName>
    <definedName name="NGS">[11]Main!$E$50:$AH$50</definedName>
    <definedName name="NGS_NGDP">[11]Main!$E$51:$AH$51</definedName>
    <definedName name="NGSG">[11]Main!$E$53:$AH$53</definedName>
    <definedName name="NGSP">[11]Main!$E$56:$AH$56</definedName>
    <definedName name="NI">[11]Main!$E$14:$AH$14</definedName>
    <definedName name="NI_GDP">[11]Main!$E$16:$AH$16</definedName>
    <definedName name="NI_NGDP">[11]Main!$E$16:$AH$16</definedName>
    <definedName name="NI_R">[11]Q1!$E$17:$AH$17</definedName>
    <definedName name="NINV">[11]Main!$E$18:$AH$18</definedName>
    <definedName name="NINV_R">[11]Q4!$E$20:$AH$20</definedName>
    <definedName name="NINV_R_GDP">[11]Q1!$E$21:$AH$21</definedName>
    <definedName name="NM">[11]Main!$E$38:$AH$38</definedName>
    <definedName name="NM_R">[11]Q4!$E$41:$AH$41</definedName>
    <definedName name="NMG">[11]Main!$E$41:$AH$41</definedName>
    <definedName name="NMG_R">[11]Q1!$E$44:$AH$44</definedName>
    <definedName name="NMG_RG">[11]Q1!$E$45:$AH$45</definedName>
    <definedName name="NMS">[11]Main!$E$44:$AH$44</definedName>
    <definedName name="NMS_R">[11]Q1!$E$47:$AH$47</definedName>
    <definedName name="NOK">#REF!</definedName>
    <definedName name="Non_BRO">#REF!</definedName>
    <definedName name="NTDD_R">[11]Q1!$E$26:$AH$26</definedName>
    <definedName name="NTDD_R.ARQ">[11]Q2!$E$15:$CB$15</definedName>
    <definedName name="NTDD_R.Q">[11]Q2!$E$14:$CB$14</definedName>
    <definedName name="NTDD_R.YOY">[11]Q2!$E$16:$CB$16</definedName>
    <definedName name="NTDD_R.YOYAVG">[11]Q2!$L$17:$CB$17</definedName>
    <definedName name="NTDD_RG">[11]Q4!$E$27:$AH$27</definedName>
    <definedName name="NX">[11]Main!$E$29:$AH$29</definedName>
    <definedName name="NX_R">[11]Q4!$E$32:$AH$32</definedName>
    <definedName name="NXG">[11]Main!$E$32:$AH$32</definedName>
    <definedName name="NXG_R">[11]Q1!$E$35:$AH$35</definedName>
    <definedName name="NXG_RG">[11]Q1!$E$36:$AH$36</definedName>
    <definedName name="NXS">[11]Main!$E$35:$AH$35</definedName>
    <definedName name="NXS_R">[11]Q1!$E$38:$AH$38</definedName>
    <definedName name="outl">#REF!</definedName>
    <definedName name="outl2">#REF!</definedName>
    <definedName name="OUTLOOK">#REF!</definedName>
    <definedName name="OUTLOOK2">#REF!</definedName>
    <definedName name="p">[34]labels!#REF!</definedName>
    <definedName name="Paym_Cap">[20]Debt!$G$249:$AQ$309</definedName>
    <definedName name="pchBMG">#REF!</definedName>
    <definedName name="pchBXG">#REF!</definedName>
    <definedName name="pchNM_R">[11]Q1!$E$42:$AH$42</definedName>
    <definedName name="pchNMG_R">[11]Q4!$E$45:$AH$45</definedName>
    <definedName name="pchNX_R">[11]Q1!$E$33:$AH$33</definedName>
    <definedName name="pchNXG_R">[11]Q4!$E$36:$AH$36</definedName>
    <definedName name="PCPI">[11]Q3!$E$25:$AH$25</definedName>
    <definedName name="PCPI.ARQ">[11]Q2!$E$26:$CB$26</definedName>
    <definedName name="PCPI.Q">[11]Q2!$E$25:$CB$25</definedName>
    <definedName name="PCPI.YOY">[11]Q2!$E$27:$CB$27</definedName>
    <definedName name="PCPI.YOYAVG">[11]Q2!$L$28:$CB$28</definedName>
    <definedName name="PCPIE">[11]Q3!$E$29:$AH$29</definedName>
    <definedName name="PCPIG">[11]Q6!$E$26:$AH$26</definedName>
    <definedName name="PEND">#REF!</definedName>
    <definedName name="PEOP">[16]Model!#REF!</definedName>
    <definedName name="PEOP_1">[16]Model!#REF!</definedName>
    <definedName name="per931_987">#REF!</definedName>
    <definedName name="PFP">[20]PFP!$C$5:$AG$59</definedName>
    <definedName name="PMENU">#REF!</definedName>
    <definedName name="PPPWGT">[11]Main!$E$65:$AH$65</definedName>
    <definedName name="Pr_tb_5">[28]Prj_Food!$A$10:$O$40</definedName>
    <definedName name="Pr_tb_6">[28]Prj_Fuel!$A$11:$P$38</definedName>
    <definedName name="Pr_tb_7">[28]Pr_Electr!$A$10:$I$34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3'!$A$1:$S$27</definedName>
    <definedName name="_xlnm.Print_Area" localSheetId="3">'Aneksi nr. 4'!$A$1:$J$45</definedName>
    <definedName name="_xlnm.Print_Area" localSheetId="4">'Aneksi nr. 5'!$A$1:$L$32</definedName>
    <definedName name="_xlnm.Print_Area" localSheetId="0">'Aneksi nr.1'!$A$1:$I$27</definedName>
    <definedName name="_xlnm.Print_Area" localSheetId="1">'Aneksi nr.2'!$A$1:$I$35</definedName>
    <definedName name="_xlnm.Print_Area">#REF!</definedName>
    <definedName name="Print_Area_table10">#REF!</definedName>
    <definedName name="_xlnm.Print_Titles">[11]Micro!$A$1:$C$65536,[11]Micro!$A$1:$IV$7</definedName>
    <definedName name="PrintThis_Links">[11]Links!$A$1:$F$33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[20]RED!$C$2:$AA$54</definedName>
    <definedName name="RED_D">[20]RED!$C$57:$AA$97</definedName>
    <definedName name="RED_DS">[20]RED!$AD$3:$AW$30</definedName>
    <definedName name="RED_TRD">[20]RED!$BC$3:$BF$45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[33]C!$A$747:$IV$747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[18]Main!$AB$26</definedName>
    <definedName name="rngDepartmentDrive">[18]Main!$AB$23</definedName>
    <definedName name="rngEMailAddress">[18]Main!$AB$20</definedName>
    <definedName name="rngErrorSort">[11]ErrCheck!$A$4</definedName>
    <definedName name="rngLastSave">[11]Main!$G$19</definedName>
    <definedName name="rngLastSent">[11]Main!$G$18</definedName>
    <definedName name="rngLastUpdate">[11]Links!$D$2</definedName>
    <definedName name="rngNeedsUpdate">[11]Links!$E$2</definedName>
    <definedName name="rngNews">[18]Main!$AB$27</definedName>
    <definedName name="rngQuestChecked">[11]ErrCheck!$A$3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[20]BoP!$G$174:$AR$216</definedName>
    <definedName name="_SUM2">[20]BoP!$G$174:$AR$216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tab17bop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[26]Assumptions!#REF!</definedName>
    <definedName name="Tabel">[54]Tregues!$A$1:$J$50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[27]StRp_Tbl1!$B$4:$AF$109</definedName>
    <definedName name="TB_SR_2">#REF!</definedName>
    <definedName name="TB_Sub">[28]CGExp!$B$135:$CL$192</definedName>
    <definedName name="TB_Subsd">#REF!</definedName>
    <definedName name="Tb_Tax_3year">[28]TaxRev!$A$2:$L$66</definedName>
    <definedName name="TB_Taxes">'[28]JunPrg_9899&amp;beyond'!$A$487:$AE$559</definedName>
    <definedName name="_TB1">[28]SummaryCG!$A$4:$CL$77</definedName>
    <definedName name="TB1_x">#REF!</definedName>
    <definedName name="TB1_xx">#REF!</definedName>
    <definedName name="TB1b">[28]SummaryCG!$A$79:$CL$150</definedName>
    <definedName name="TB1b_x">#REF!</definedName>
    <definedName name="_TB2">[28]CGRev!$A$4:$CL$43</definedName>
    <definedName name="TB2b">[28]CGRev!$A$57:$CL$99</definedName>
    <definedName name="_TB3">[28]CGExp!$A$4:$CL$86</definedName>
    <definedName name="TB3b">[28]CGExp!$B$284:$CL$356</definedName>
    <definedName name="_TB4">[28]CGExternal!$B$4:$CL$55</definedName>
    <definedName name="_TB5">[28]CGAuthMeth!$B$4:$CL$55</definedName>
    <definedName name="TB5b">[28]CGAuthMeth!$B$174:$CL$223</definedName>
    <definedName name="_TB6">[28]CGAuthMeth!$B$64:$CL$131</definedName>
    <definedName name="TB6b">[28]CGAuthMeth!$B$231:$CL$297</definedName>
    <definedName name="_TB7">[28]CGFin_Monthly!$B$4:$AC$73</definedName>
    <definedName name="TB7b">[28]CGFin_Monthly!$B$92:$AC$142</definedName>
    <definedName name="_TB8">[28]CGFin_Monthly!$B$174:$AC$234</definedName>
    <definedName name="tblChecks">[11]ErrCheck!$A$3:$E$5</definedName>
    <definedName name="tblLinks">[11]Links!$A$4:$F$33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[11]Q5!$E$19:$AH$19</definedName>
    <definedName name="TM_D">[11]Q5!$E$23:$AH$23</definedName>
    <definedName name="TM_DPCH">[11]Q5!$E$24:$AH$24</definedName>
    <definedName name="TM_R">[11]Q5!$E$22:$AH$22</definedName>
    <definedName name="TM_RPCH">[11]Q5!$E$21:$AH$21</definedName>
    <definedName name="TMG">[11]Q5!$E$38:$AH$38</definedName>
    <definedName name="TMG_D">[11]Q5!$E$42:$AH$42</definedName>
    <definedName name="TMG_DPCH">[11]Q5!$E$43:$AH$43</definedName>
    <definedName name="TMG_R">[11]Q5!$E$41:$AH$41</definedName>
    <definedName name="TMG_RPCH">[11]Micro!$E$40:$AH$40</definedName>
    <definedName name="TMGO">[11]Micro!$E$58:$AH$58</definedName>
    <definedName name="TMGO_D">[11]Q5!$E$63:$AH$63</definedName>
    <definedName name="TMGO_DPCH">[11]Q5!$E$64:$AH$64</definedName>
    <definedName name="TMGO_R">[11]Q5!$E$62:$AH$62</definedName>
    <definedName name="TMGO_RPCH">[11]Q5!$E$60:$AH$60</definedName>
    <definedName name="TMGXO">[11]Q5!$E$82:$AH$82</definedName>
    <definedName name="TMGXO_D">[11]Q5!$E$88:$AH$88</definedName>
    <definedName name="TMGXO_DPCH">[11]Q5!$E$89:$AH$89</definedName>
    <definedName name="TMGXO_R">[11]Q5!$E$87:$AH$87</definedName>
    <definedName name="TMGXO_RPCH">[11]Q5!$E$84:$AH$84</definedName>
    <definedName name="TMS">[11]Q5!$E$97:$AH$97</definedName>
    <definedName name="Trade">[20]BoP!$G$218:$AR$256</definedName>
    <definedName name="Trade_balance">#REF!</definedName>
    <definedName name="TRANSFERTEST">#REF!</definedName>
    <definedName name="TX">[11]Q5!$E$11:$AH$11</definedName>
    <definedName name="TX_D">[11]Q5!$E$15:$AH$15</definedName>
    <definedName name="TX_DPCH">[11]Q5!$E$16:$AH$16</definedName>
    <definedName name="TX_R">[11]Q5!$E$14:$AH$14</definedName>
    <definedName name="TX_RPCH">[11]Q5!$E$13:$AH$13</definedName>
    <definedName name="TXG">[11]Q5!$E$30:$AH$30</definedName>
    <definedName name="TXG_D">[11]Q5!$E$34:$AH$34</definedName>
    <definedName name="TXG_DPCH">[11]Q5!$E$35:$AH$35</definedName>
    <definedName name="TXG_R">[11]Q5!$E$33:$AH$33</definedName>
    <definedName name="TXG_RPCH">[11]Micro!$E$32:$AH$32</definedName>
    <definedName name="TXGO">[11]Micro!$E$49:$AH$49</definedName>
    <definedName name="TXGO_D">[11]Q5!$E$54:$AH$54</definedName>
    <definedName name="TXGO_DPCH">[11]Q5!$E$55:$AH$55</definedName>
    <definedName name="TXGO_R">[11]Q5!$E$53:$AH$53</definedName>
    <definedName name="TXGO_RPCH">[11]Q5!$E$51:$AH$51</definedName>
    <definedName name="TXGXO">[11]Q5!$E$72:$AH$72</definedName>
    <definedName name="TXGXO_D">[11]Q5!$E$78:$AH$78</definedName>
    <definedName name="TXGXO_DPCH">[11]Q5!$E$79:$AH$79</definedName>
    <definedName name="TXGXO_R">[11]Q5!$E$77:$AH$77</definedName>
    <definedName name="TXGXO_RPCH">[11]Q5!$E$74:$AH$74</definedName>
    <definedName name="TXS">[11]Q5!$E$95:$AH$95</definedName>
    <definedName name="UCC">#REF!</definedName>
    <definedName name="USD">#REF!</definedName>
    <definedName name="USERNAME">#REF!</definedName>
    <definedName name="ValidationList">#REF!</definedName>
    <definedName name="viti2006">[53]kursi!$A$27:$M$37</definedName>
    <definedName name="viti2007">[53]kursi!$A$41:$M$51</definedName>
    <definedName name="_WB1">[20]WB!$D$13:$AF$264</definedName>
    <definedName name="_WB2">[20]WB!$AG$13:$AQ$264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[11]Micro!$E$67:$AH$67</definedName>
    <definedName name="WPCP33pch">[11]Q5!$E$68:$AH$68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62913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4" l="1"/>
  <c r="N18" i="14"/>
  <c r="I13" i="13"/>
  <c r="F13" i="12"/>
  <c r="G19" i="4"/>
  <c r="R14" i="7"/>
  <c r="R12" i="7"/>
  <c r="I11" i="13"/>
  <c r="M11" i="13"/>
  <c r="M12" i="13"/>
  <c r="M13" i="13"/>
  <c r="M14" i="13"/>
  <c r="M10" i="13"/>
  <c r="O14" i="12"/>
  <c r="P14" i="12"/>
  <c r="L14" i="12"/>
  <c r="I14" i="12"/>
  <c r="Q14" i="12"/>
  <c r="I15" i="12"/>
  <c r="L36" i="12"/>
  <c r="L35" i="12"/>
  <c r="I36" i="12"/>
  <c r="I35" i="12"/>
  <c r="Q35" i="12"/>
  <c r="L15" i="12"/>
  <c r="L13" i="12"/>
  <c r="L12" i="12"/>
  <c r="L11" i="12"/>
  <c r="R11" i="12"/>
  <c r="I11" i="12"/>
  <c r="Q11" i="12"/>
  <c r="O11" i="12"/>
  <c r="P11" i="12"/>
  <c r="I31" i="13"/>
  <c r="I10" i="13"/>
  <c r="I12" i="7"/>
  <c r="I18" i="7"/>
  <c r="C18" i="7"/>
  <c r="C20" i="7"/>
  <c r="C17" i="4"/>
  <c r="C21" i="4"/>
  <c r="C26" i="4"/>
  <c r="C25" i="4"/>
  <c r="H18" i="7"/>
  <c r="H20" i="7"/>
  <c r="I23" i="4"/>
  <c r="I24" i="4"/>
  <c r="I22" i="4"/>
  <c r="I19" i="4"/>
  <c r="I21" i="4"/>
  <c r="I26" i="4"/>
  <c r="I20" i="4"/>
  <c r="I18" i="4"/>
  <c r="I11" i="4"/>
  <c r="I12" i="4"/>
  <c r="I13" i="4"/>
  <c r="I14" i="4"/>
  <c r="I15" i="4"/>
  <c r="I16" i="4"/>
  <c r="I10" i="4"/>
  <c r="I13" i="7"/>
  <c r="I14" i="7"/>
  <c r="I15" i="7"/>
  <c r="I16" i="7"/>
  <c r="I33" i="13"/>
  <c r="I34" i="13"/>
  <c r="I32" i="13"/>
  <c r="I12" i="12"/>
  <c r="Q12" i="12"/>
  <c r="I13" i="12"/>
  <c r="F15" i="12"/>
  <c r="O12" i="12"/>
  <c r="R12" i="12"/>
  <c r="O13" i="12"/>
  <c r="P13" i="12"/>
  <c r="O15" i="12"/>
  <c r="R15" i="12"/>
  <c r="O36" i="12"/>
  <c r="P36" i="12"/>
  <c r="F36" i="12"/>
  <c r="O35" i="12"/>
  <c r="R35" i="12"/>
  <c r="F35" i="12"/>
  <c r="D25" i="4"/>
  <c r="E21" i="4"/>
  <c r="E26" i="4"/>
  <c r="F21" i="4"/>
  <c r="F26" i="4"/>
  <c r="G21" i="4"/>
  <c r="H21" i="4"/>
  <c r="H26" i="4"/>
  <c r="D21" i="4"/>
  <c r="D26" i="4"/>
  <c r="D28" i="4"/>
  <c r="E17" i="4"/>
  <c r="F17" i="4"/>
  <c r="G17" i="4"/>
  <c r="G28" i="4"/>
  <c r="H17" i="4"/>
  <c r="D17" i="4"/>
  <c r="E25" i="4"/>
  <c r="F25" i="4"/>
  <c r="G25" i="4"/>
  <c r="H25" i="4"/>
  <c r="D18" i="7"/>
  <c r="D20" i="7"/>
  <c r="E18" i="7"/>
  <c r="E20" i="7"/>
  <c r="F18" i="7"/>
  <c r="F20" i="7"/>
  <c r="G18" i="7"/>
  <c r="G20" i="7"/>
  <c r="I25" i="4"/>
  <c r="P35" i="12"/>
  <c r="R14" i="12"/>
  <c r="P12" i="12"/>
  <c r="R36" i="12"/>
  <c r="P15" i="12"/>
  <c r="Q36" i="12"/>
  <c r="Q15" i="12"/>
  <c r="F28" i="4"/>
  <c r="E28" i="4"/>
  <c r="G26" i="4"/>
  <c r="C28" i="4"/>
  <c r="I17" i="4"/>
  <c r="R13" i="12"/>
  <c r="Q13" i="12"/>
  <c r="H28" i="4"/>
  <c r="I28" i="4"/>
</calcChain>
</file>

<file path=xl/sharedStrings.xml><?xml version="1.0" encoding="utf-8"?>
<sst xmlns="http://schemas.openxmlformats.org/spreadsheetml/2006/main" count="404" uniqueCount="214">
  <si>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</si>
  <si>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</si>
  <si>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</si>
  <si>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</si>
  <si>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</si>
  <si>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</si>
  <si>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</si>
  <si>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</si>
  <si>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</si>
  <si>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</si>
  <si>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</si>
  <si>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</si>
  <si>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</si>
  <si>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</si>
  <si>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</si>
  <si>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</si>
  <si>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</si>
  <si>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</si>
  <si>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</si>
  <si>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</si>
  <si>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</si>
  <si>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</si>
  <si>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</si>
  <si>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</si>
  <si>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</si>
  <si>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</si>
  <si>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</si>
  <si>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</si>
  <si>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</si>
  <si>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</si>
  <si>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</si>
  <si>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</si>
  <si>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</si>
  <si>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</si>
  <si>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</si>
  <si>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</si>
  <si>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</si>
  <si>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</si>
  <si>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</si>
  <si>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</si>
  <si>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</si>
  <si>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</si>
  <si>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</si>
  <si>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</si>
  <si>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</si>
  <si>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</si>
  <si>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</si>
  <si>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</si>
  <si>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</si>
  <si>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</si>
  <si>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</si>
  <si>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</si>
  <si>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</si>
  <si>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</si>
  <si>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</si>
  <si>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</si>
  <si>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</si>
  <si>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Kodi i Produktit</t>
  </si>
  <si>
    <t>Emertimi I Produktit</t>
  </si>
  <si>
    <t>C</t>
  </si>
  <si>
    <t>Të trajnuar ne Drejtorite Rajonale te Formimit Profesional</t>
  </si>
  <si>
    <t>numër</t>
  </si>
  <si>
    <t>D</t>
  </si>
  <si>
    <t>Persona të trajtuar me pagesë papunësie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</si>
  <si>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</si>
  <si>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</si>
  <si>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</si>
  <si>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</si>
  <si>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</si>
  <si>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</si>
  <si>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</si>
  <si>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</si>
  <si>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</si>
  <si>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</si>
  <si>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</si>
  <si>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</si>
  <si>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</si>
  <si>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</si>
  <si>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</si>
  <si>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</si>
  <si>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</si>
  <si>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</si>
  <si>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</si>
  <si>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</si>
  <si>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</si>
  <si>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</si>
  <si>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</si>
  <si>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</si>
  <si>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</si>
  <si>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Shembull: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</si>
  <si>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</si>
  <si>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</si>
  <si>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</si>
  <si>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</si>
  <si>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</si>
  <si>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</si>
  <si>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</si>
  <si>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</si>
  <si>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</si>
  <si>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</si>
  <si>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</si>
  <si>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</si>
  <si>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</si>
  <si>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</si>
  <si>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</si>
  <si>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Niveli faktik ne fund te vitit korent</t>
  </si>
  <si>
    <t>......</t>
  </si>
  <si>
    <t>.....</t>
  </si>
  <si>
    <t>Kodi i
Treguesit te Performances/Produktit</t>
  </si>
  <si>
    <t>% e realizimit te Treguesit te Performances/Produktit</t>
  </si>
  <si>
    <t>F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</si>
  <si>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</si>
  <si>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</si>
  <si>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</si>
  <si>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</si>
  <si>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</si>
  <si>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</si>
  <si>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r>
      <rPr>
        <b/>
        <sz val="14"/>
        <color indexed="60"/>
        <rFont val="Calibri"/>
        <family val="2"/>
        <charset val="238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</si>
  <si>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</si>
  <si>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1"/>
        <color indexed="60"/>
        <rFont val="Calibri"/>
        <family val="2"/>
        <charset val="238"/>
      </rPr>
      <t>*</t>
    </r>
    <r>
      <rPr>
        <b/>
        <i/>
        <sz val="10"/>
        <color indexed="60"/>
        <rFont val="Calibri"/>
        <family val="2"/>
        <charset val="238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</si>
  <si>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</si>
  <si>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</si>
  <si>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</si>
  <si>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  <charset val="238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  <charset val="238"/>
      </rPr>
      <t xml:space="preserve"> </t>
    </r>
  </si>
  <si>
    <t xml:space="preserve">Njësia matese </t>
  </si>
  <si>
    <t>A</t>
  </si>
  <si>
    <t>B</t>
  </si>
  <si>
    <t>Treguesi i Performances .....</t>
  </si>
  <si>
    <t>Sasia (v.2015)</t>
  </si>
  <si>
    <t>Shpenzimet 
(v.2015)</t>
  </si>
  <si>
    <t>Kosto per Njesi (v.2015)</t>
  </si>
  <si>
    <t>Sasia (v.2016)</t>
  </si>
  <si>
    <t>Shpenzimet 
(v.2016)</t>
  </si>
  <si>
    <t>Kosto per Njesi 
(v.2016)</t>
  </si>
  <si>
    <t>Sasia  (Faktike 2016)</t>
  </si>
  <si>
    <t>Shpenzimet (Faktike 2016)</t>
  </si>
  <si>
    <t>Kosto per Njesi (Faktike 2016)</t>
  </si>
  <si>
    <t>i
Periudhes/progresiv</t>
  </si>
  <si>
    <t>Niveli i planifikuar ne vitin korent</t>
  </si>
  <si>
    <t>Niveli i rishikuar ne vitin korent</t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</si>
  <si>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</si>
  <si>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</si>
  <si>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</si>
  <si>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</si>
  <si>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</si>
  <si>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</si>
  <si>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</si>
  <si>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</si>
  <si>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</si>
  <si>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</si>
  <si>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</si>
  <si>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</si>
  <si>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</si>
  <si>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Periudha e Raportimit: ..............</t>
  </si>
  <si>
    <t>ANEKSI nr.2 "Raporti i Shpenzimeve  të Programit sipas Shpenzimeve"</t>
  </si>
  <si>
    <t>Art.</t>
  </si>
  <si>
    <t>Produkti ......</t>
  </si>
  <si>
    <t xml:space="preserve">Diferenca 
</t>
  </si>
  <si>
    <t>I</t>
  </si>
  <si>
    <t>II</t>
  </si>
  <si>
    <t>III</t>
  </si>
  <si>
    <t>IV</t>
  </si>
  <si>
    <t>V = IV - I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</si>
  <si>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</si>
  <si>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</si>
  <si>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</si>
  <si>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</si>
  <si>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</si>
  <si>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</si>
  <si>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</si>
  <si>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</si>
  <si>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</si>
  <si>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</si>
  <si>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  <charset val="238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</si>
  <si>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</si>
  <si>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</si>
  <si>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</si>
  <si>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</si>
  <si>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</si>
  <si>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>Sasia e Rishikuar (v.2016)</t>
  </si>
  <si>
    <t>Shpenzimet e Rishikuara 
(v.2016)</t>
  </si>
  <si>
    <t>Kosto per Njesi e Rishikuar 
(v.2016)</t>
  </si>
  <si>
    <t>V = IV - II</t>
  </si>
  <si>
    <t>V = IV - III</t>
  </si>
  <si>
    <r>
      <rPr>
        <b/>
        <i/>
        <sz val="11"/>
        <color indexed="60"/>
        <rFont val="Calibri"/>
        <family val="2"/>
        <charset val="238"/>
      </rPr>
      <t>***</t>
    </r>
    <r>
      <rPr>
        <b/>
        <i/>
        <sz val="10"/>
        <color indexed="60"/>
        <rFont val="Calibri"/>
        <family val="2"/>
        <charset val="238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</si>
  <si>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</si>
  <si>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.</t>
  </si>
  <si>
    <t>Permiresimi i cilesise se kushteve të punës për punonjesit</t>
  </si>
  <si>
    <t>01140</t>
  </si>
  <si>
    <t>E- Qeverisja - Autoriteti Kombetar per Certifikimin Elektronik DHE Sigurine Kibernetike (AKCESK)</t>
  </si>
  <si>
    <t>Blerje paisje kompjuterike</t>
  </si>
  <si>
    <t>87</t>
  </si>
  <si>
    <t>E-Qeverisja</t>
  </si>
  <si>
    <t>i
vitit paraardhes
Viti 2017</t>
  </si>
  <si>
    <t>Viti 2018</t>
  </si>
  <si>
    <t>Plan Fillestar Viti 2018</t>
  </si>
  <si>
    <t>Plan i Rishikuar Viti 2018</t>
  </si>
  <si>
    <t>i vitit paraardhes
Viti 2017</t>
  </si>
  <si>
    <t>Plan                   Viti 2018</t>
  </si>
  <si>
    <t>1087027</t>
  </si>
  <si>
    <t>Plani i buxhetit viti 2018</t>
  </si>
  <si>
    <t>Buxheti 2018</t>
  </si>
  <si>
    <t xml:space="preserve">"Krijimi i mekanizmave funksionale per rritjen e nivelit te sigurise kibernetike"  </t>
  </si>
  <si>
    <t>Garanton sigurinë për shërbimet e besuara, në veçanti për garantimin e besueshmërisë dhe sigurisë në transaksionet elektronike ndërmjet qytetarëve, biznesit dhe autoriteteve publike, duke rritur efektivitetin e shërbimeve publike e private dhe tregtisë elektronike si dhe përcakton standardet minimale teknike për sigurinë e të dhënave dhe rrjeteve/sistemeve kompjuterike të shoqërisë së informacionit, në përputhje me standardet ndërkombëtare në këtë fushë, me qellim krijimin e nje mjedisi te sigurt elektronik</t>
  </si>
  <si>
    <t>M870301</t>
  </si>
  <si>
    <t>M87023</t>
  </si>
  <si>
    <t>Permiresimi per funksionimin e automatizuar te portal per bllokimin e faqeve te internetit me permbajtje te paligjshme (Te lehtesoje komunikimin midis institucioneve publike ne lidhje me bllokimin e faqeve me permbajtje te paligjshme dhe /ose te demshme me ofruesit e sherbimit te internetit ne vend.)</t>
  </si>
  <si>
    <t>Blerje mobilje zyre (kushte sigurie per inormacionin e klasifikuar)</t>
  </si>
  <si>
    <t>-</t>
  </si>
  <si>
    <t>Sistemi i menaxhimit te raporteve te incidenteve kibernetike</t>
  </si>
  <si>
    <t>M870335</t>
  </si>
  <si>
    <t>M87087</t>
  </si>
  <si>
    <t>Procedure e realizuar nga AKSHI</t>
  </si>
  <si>
    <t>Procedure e realizuar nga AKSHI. Kontrate e lidhur me nivel klasifikimi konfidencial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</si>
</sst>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L_e_k_-;\-* #,##0.00_L_e_k_-;_-* &quot;-&quot;??_L_e_k_-;_-@_-"/>
    <numFmt numFmtId="177" formatCode="#,##0.0"/>
    <numFmt numFmtId="186" formatCode="_-* #,##0_-;\-* #,##0_-;_-* &quot;-&quot;_-;_-@_-"/>
    <numFmt numFmtId="187" formatCode="_-* #,##0.00_-;\-* #,##0.00_-;_-* &quot;-&quot;??_-;_-@_-"/>
    <numFmt numFmtId="188" formatCode="0.0%"/>
    <numFmt numFmtId="190" formatCode="0.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8" formatCode="_-* #,##0.000_L_e_k_-;\-* #,##0.000_L_e_k_-;_-* &quot;-&quot;??_L_e_k_-;_-@_-"/>
    <numFmt numFmtId="220" formatCode="_-* #,##0_L_e_k_-;\-* #,##0_L_e_k_-;_-* &quot;-&quot;??_L_e_k_-;_-@_-"/>
    <numFmt numFmtId="226" formatCode="_(* #,##0.000_);_(* \(#,##0.000\);_(* &quot;-&quot;???_);_(@_)"/>
  </numFmts>
  <fonts count="107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0"/>
      <color indexed="8"/>
      <name val="Calibri"/>
      <family val="2"/>
    </font>
    <font>
      <b/>
      <sz val="12"/>
      <color indexed="60"/>
      <name val="Calibri"/>
      <family val="2"/>
    </font>
    <font>
      <b/>
      <i/>
      <sz val="10"/>
      <color indexed="60"/>
      <name val="Calibri"/>
      <family val="2"/>
      <charset val="238"/>
    </font>
    <font>
      <i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4"/>
      <color indexed="60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u/>
      <sz val="12"/>
      <color rgb="FFC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sz val="9"/>
      <color rgb="FFC0000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C00000"/>
      <name val="Arial"/>
      <family val="2"/>
      <charset val="238"/>
    </font>
    <font>
      <b/>
      <sz val="12"/>
      <color rgb="FFC0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6">
    <xf numFmtId="0" fontId="0" fillId="0" borderId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9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3" fillId="20" borderId="1" applyNumberFormat="0"/>
    <xf numFmtId="0" fontId="19" fillId="21" borderId="2" applyNumberFormat="0" applyAlignment="0" applyProtection="0"/>
    <xf numFmtId="0" fontId="20" fillId="0" borderId="3" applyNumberFormat="0" applyFont="0" applyFill="0" applyAlignment="0" applyProtection="0"/>
    <xf numFmtId="0" fontId="21" fillId="22" borderId="4" applyNumberFormat="0" applyAlignment="0" applyProtection="0"/>
    <xf numFmtId="171" fontId="1" fillId="0" borderId="0" applyFont="0" applyFill="0" applyBorder="0" applyAlignment="0" applyProtection="0"/>
    <xf numFmtId="0" fontId="22" fillId="0" borderId="0"/>
    <xf numFmtId="192" fontId="23" fillId="0" borderId="0">
      <alignment horizontal="right" vertical="top"/>
    </xf>
    <xf numFmtId="0" fontId="22" fillId="0" borderId="0"/>
    <xf numFmtId="0" fontId="22" fillId="0" borderId="0"/>
    <xf numFmtId="0" fontId="20" fillId="0" borderId="0" applyFont="0" applyFill="0" applyBorder="0" applyAlignment="0" applyProtection="0"/>
    <xf numFmtId="0" fontId="3" fillId="23" borderId="0" applyNumberFormat="0" applyBorder="0" applyProtection="0"/>
    <xf numFmtId="198" fontId="3" fillId="0" borderId="0" applyFont="0" applyFill="0" applyBorder="0" applyAlignment="0" applyProtection="0"/>
    <xf numFmtId="188" fontId="8" fillId="24" borderId="5" applyNumberFormat="0" applyFont="0" applyBorder="0" applyAlignment="0" applyProtection="0">
      <alignment horizontal="right"/>
    </xf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5" fillId="4" borderId="0" applyNumberFormat="0" applyBorder="0" applyAlignment="0" applyProtection="0"/>
    <xf numFmtId="38" fontId="10" fillId="2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25" borderId="1" applyNumberFormat="0" applyBorder="0" applyProtection="0"/>
    <xf numFmtId="177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30" fillId="7" borderId="2" applyNumberFormat="0" applyAlignment="0" applyProtection="0"/>
    <xf numFmtId="10" fontId="10" fillId="26" borderId="9" applyNumberFormat="0" applyBorder="0" applyAlignment="0" applyProtection="0"/>
    <xf numFmtId="3" fontId="3" fillId="27" borderId="0" applyNumberFormat="0" applyBorder="0"/>
    <xf numFmtId="177" fontId="31" fillId="0" borderId="0"/>
    <xf numFmtId="0" fontId="32" fillId="0" borderId="10" applyNumberFormat="0" applyFill="0" applyAlignment="0" applyProtection="0"/>
    <xf numFmtId="206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3" fillId="28" borderId="1" applyNumberFormat="0"/>
    <xf numFmtId="3" fontId="3" fillId="29" borderId="1" applyNumberFormat="0" applyFont="0" applyAlignment="0"/>
    <xf numFmtId="209" fontId="33" fillId="0" borderId="0" applyFont="0" applyFill="0" applyBorder="0" applyAlignment="0" applyProtection="0"/>
    <xf numFmtId="210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199" fontId="37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8" fillId="21" borderId="11" applyNumberFormat="0" applyAlignment="0" applyProtection="0"/>
    <xf numFmtId="40" fontId="39" fillId="26" borderId="0">
      <alignment horizontal="right"/>
    </xf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207" fontId="37" fillId="0" borderId="0" applyFill="0" applyBorder="0" applyAlignment="0">
      <alignment horizontal="centerContinuous"/>
    </xf>
    <xf numFmtId="3" fontId="3" fillId="32" borderId="1" applyNumberFormat="0"/>
    <xf numFmtId="0" fontId="15" fillId="0" borderId="0"/>
    <xf numFmtId="0" fontId="40" fillId="0" borderId="0"/>
    <xf numFmtId="0" fontId="14" fillId="0" borderId="0">
      <alignment vertical="top"/>
    </xf>
    <xf numFmtId="0" fontId="3" fillId="0" borderId="0" applyNumberFormat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>
      <alignment vertical="top"/>
    </xf>
    <xf numFmtId="0" fontId="45" fillId="0" borderId="0" applyNumberFormat="0" applyFont="0" applyFill="0" applyBorder="0" applyAlignment="0" applyProtection="0">
      <alignment vertical="top"/>
    </xf>
    <xf numFmtId="0" fontId="45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 vertical="top"/>
    </xf>
    <xf numFmtId="0" fontId="44" fillId="0" borderId="0" applyNumberFormat="0" applyFont="0" applyFill="0" applyBorder="0" applyAlignment="0" applyProtection="0">
      <alignment horizontal="left" vertical="top"/>
    </xf>
    <xf numFmtId="0" fontId="44" fillId="0" borderId="0" applyNumberFormat="0" applyFont="0" applyFill="0" applyBorder="0" applyAlignment="0" applyProtection="0">
      <alignment horizontal="left" vertical="top"/>
    </xf>
    <xf numFmtId="0" fontId="37" fillId="0" borderId="0"/>
    <xf numFmtId="0" fontId="46" fillId="0" borderId="0">
      <alignment horizontal="left" wrapText="1"/>
    </xf>
    <xf numFmtId="0" fontId="47" fillId="0" borderId="13" applyNumberFormat="0" applyFont="0" applyFill="0" applyBorder="0" applyAlignment="0" applyProtection="0">
      <alignment horizontal="center" wrapText="1"/>
    </xf>
    <xf numFmtId="203" fontId="15" fillId="0" borderId="0" applyNumberFormat="0" applyFont="0" applyFill="0" applyBorder="0" applyAlignment="0" applyProtection="0">
      <alignment horizontal="right"/>
    </xf>
    <xf numFmtId="0" fontId="47" fillId="0" borderId="0" applyNumberFormat="0" applyFont="0" applyFill="0" applyBorder="0" applyAlignment="0" applyProtection="0">
      <alignment horizontal="left" indent="1"/>
    </xf>
    <xf numFmtId="204" fontId="47" fillId="0" borderId="0" applyNumberFormat="0" applyFont="0" applyFill="0" applyBorder="0" applyAlignment="0" applyProtection="0"/>
    <xf numFmtId="0" fontId="37" fillId="0" borderId="13" applyNumberFormat="0" applyFont="0" applyFill="0" applyAlignment="0" applyProtection="0">
      <alignment horizontal="center"/>
    </xf>
    <xf numFmtId="0" fontId="37" fillId="0" borderId="0" applyNumberFormat="0" applyFont="0" applyFill="0" applyBorder="0" applyAlignment="0" applyProtection="0">
      <alignment horizontal="left" wrapText="1" indent="1"/>
    </xf>
    <xf numFmtId="0" fontId="47" fillId="0" borderId="0" applyNumberFormat="0" applyFont="0" applyFill="0" applyBorder="0" applyAlignment="0" applyProtection="0">
      <alignment horizontal="left" indent="1"/>
    </xf>
    <xf numFmtId="0" fontId="37" fillId="0" borderId="0" applyNumberFormat="0" applyFont="0" applyFill="0" applyBorder="0" applyAlignment="0" applyProtection="0">
      <alignment horizontal="left" wrapText="1" indent="2"/>
    </xf>
    <xf numFmtId="205" fontId="37" fillId="0" borderId="0">
      <alignment horizontal="right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0" fontId="50" fillId="0" borderId="0">
      <alignment horizontal="right"/>
    </xf>
    <xf numFmtId="0" fontId="51" fillId="0" borderId="0" applyProtection="0"/>
    <xf numFmtId="208" fontId="51" fillId="0" borderId="0" applyProtection="0"/>
    <xf numFmtId="0" fontId="52" fillId="0" borderId="0" applyProtection="0"/>
    <xf numFmtId="0" fontId="53" fillId="0" borderId="0" applyProtection="0"/>
    <xf numFmtId="0" fontId="51" fillId="0" borderId="14" applyProtection="0"/>
    <xf numFmtId="0" fontId="51" fillId="0" borderId="0"/>
    <xf numFmtId="10" fontId="51" fillId="0" borderId="0" applyProtection="0"/>
    <xf numFmtId="0" fontId="51" fillId="0" borderId="0"/>
    <xf numFmtId="2" fontId="51" fillId="0" borderId="0" applyProtection="0"/>
    <xf numFmtId="4" fontId="51" fillId="0" borderId="0" applyProtection="0"/>
  </cellStyleXfs>
  <cellXfs count="453">
    <xf numFmtId="0" fontId="0" fillId="0" borderId="0" xfId="0"/>
    <xf numFmtId="0" fontId="2" fillId="0" borderId="0" xfId="0" applyFont="1"/>
    <xf numFmtId="0" fontId="10" fillId="0" borderId="0" xfId="0" applyFont="1" applyFill="1" applyBorder="1" applyAlignment="1"/>
    <xf numFmtId="0" fontId="10" fillId="0" borderId="0" xfId="0" applyFont="1"/>
    <xf numFmtId="177" fontId="5" fillId="0" borderId="0" xfId="0" applyNumberFormat="1" applyFont="1" applyBorder="1" applyAlignment="1">
      <alignment wrapText="1"/>
    </xf>
    <xf numFmtId="0" fontId="5" fillId="0" borderId="15" xfId="0" applyFont="1" applyFill="1" applyBorder="1" applyAlignment="1"/>
    <xf numFmtId="0" fontId="10" fillId="0" borderId="16" xfId="0" applyFont="1" applyBorder="1" applyAlignment="1">
      <alignment horizontal="left"/>
    </xf>
    <xf numFmtId="0" fontId="54" fillId="0" borderId="0" xfId="0" applyFont="1" applyBorder="1"/>
    <xf numFmtId="0" fontId="5" fillId="0" borderId="0" xfId="0" applyFont="1" applyBorder="1" applyAlignment="1">
      <alignment horizontal="center"/>
    </xf>
    <xf numFmtId="0" fontId="76" fillId="0" borderId="0" xfId="0" applyFont="1" applyBorder="1"/>
    <xf numFmtId="0" fontId="5" fillId="0" borderId="9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0" fontId="5" fillId="0" borderId="19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/>
    </xf>
    <xf numFmtId="0" fontId="79" fillId="0" borderId="0" xfId="0" applyFont="1"/>
    <xf numFmtId="0" fontId="80" fillId="0" borderId="0" xfId="0" applyFont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ill="1"/>
    <xf numFmtId="0" fontId="6" fillId="0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57" fillId="0" borderId="28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177" fontId="56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7" fillId="34" borderId="29" xfId="0" applyNumberFormat="1" applyFont="1" applyFill="1" applyBorder="1" applyAlignment="1">
      <alignment horizontal="center"/>
    </xf>
    <xf numFmtId="0" fontId="84" fillId="33" borderId="15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85" fillId="0" borderId="0" xfId="0" applyFont="1"/>
    <xf numFmtId="0" fontId="86" fillId="0" borderId="0" xfId="0" applyFont="1"/>
    <xf numFmtId="0" fontId="84" fillId="33" borderId="16" xfId="0" applyFont="1" applyFill="1" applyBorder="1" applyAlignment="1">
      <alignment horizontal="center"/>
    </xf>
    <xf numFmtId="49" fontId="56" fillId="34" borderId="21" xfId="0" applyNumberFormat="1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77" fontId="10" fillId="34" borderId="23" xfId="0" applyNumberFormat="1" applyFont="1" applyFill="1" applyBorder="1" applyAlignment="1">
      <alignment horizontal="center"/>
    </xf>
    <xf numFmtId="177" fontId="10" fillId="33" borderId="24" xfId="0" applyNumberFormat="1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0" fontId="6" fillId="0" borderId="9" xfId="0" applyFont="1" applyFill="1" applyBorder="1" applyAlignment="1">
      <alignment horizontal="center"/>
    </xf>
    <xf numFmtId="0" fontId="10" fillId="34" borderId="9" xfId="0" applyFont="1" applyFill="1" applyBorder="1" applyAlignment="1">
      <alignment horizontal="center"/>
    </xf>
    <xf numFmtId="0" fontId="6" fillId="34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34" borderId="9" xfId="0" applyNumberFormat="1" applyFont="1" applyFill="1" applyBorder="1" applyAlignment="1">
      <alignment horizontal="center" vertical="center"/>
    </xf>
    <xf numFmtId="0" fontId="87" fillId="0" borderId="0" xfId="0" applyFont="1" applyBorder="1"/>
    <xf numFmtId="0" fontId="88" fillId="0" borderId="0" xfId="0" applyFont="1" applyBorder="1"/>
    <xf numFmtId="0" fontId="81" fillId="0" borderId="0" xfId="0" applyFont="1"/>
    <xf numFmtId="0" fontId="6" fillId="0" borderId="0" xfId="0" applyFont="1" applyAlignment="1">
      <alignment vertical="center"/>
    </xf>
    <xf numFmtId="0" fontId="55" fillId="0" borderId="0" xfId="0" applyFont="1" applyBorder="1" applyAlignment="1">
      <alignment horizontal="left"/>
    </xf>
    <xf numFmtId="0" fontId="55" fillId="0" borderId="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0" fontId="89" fillId="0" borderId="0" xfId="0" applyFont="1" applyBorder="1"/>
    <xf numFmtId="0" fontId="81" fillId="0" borderId="0" xfId="0" applyFont="1" applyBorder="1"/>
    <xf numFmtId="0" fontId="0" fillId="36" borderId="0" xfId="0" applyFill="1"/>
    <xf numFmtId="0" fontId="59" fillId="36" borderId="0" xfId="0" applyFont="1" applyFill="1"/>
    <xf numFmtId="49" fontId="60" fillId="36" borderId="15" xfId="0" applyNumberFormat="1" applyFont="1" applyFill="1" applyBorder="1" applyAlignment="1">
      <alignment horizontal="center" vertical="center"/>
    </xf>
    <xf numFmtId="0" fontId="59" fillId="36" borderId="9" xfId="0" applyFont="1" applyFill="1" applyBorder="1" applyAlignment="1">
      <alignment vertical="center" wrapText="1"/>
    </xf>
    <xf numFmtId="0" fontId="59" fillId="36" borderId="9" xfId="0" applyFont="1" applyFill="1" applyBorder="1" applyAlignment="1">
      <alignment horizontal="center" vertical="center"/>
    </xf>
    <xf numFmtId="3" fontId="59" fillId="36" borderId="9" xfId="0" applyNumberFormat="1" applyFont="1" applyFill="1" applyBorder="1" applyAlignment="1">
      <alignment horizontal="center" vertical="center"/>
    </xf>
    <xf numFmtId="49" fontId="60" fillId="36" borderId="31" xfId="0" applyNumberFormat="1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vertical="center" wrapText="1"/>
    </xf>
    <xf numFmtId="0" fontId="59" fillId="36" borderId="32" xfId="0" applyFont="1" applyFill="1" applyBorder="1" applyAlignment="1">
      <alignment horizontal="center" vertical="center"/>
    </xf>
    <xf numFmtId="3" fontId="59" fillId="36" borderId="32" xfId="0" applyNumberFormat="1" applyFont="1" applyFill="1" applyBorder="1" applyAlignment="1">
      <alignment horizontal="center" vertical="center"/>
    </xf>
    <xf numFmtId="0" fontId="62" fillId="36" borderId="0" xfId="0" applyFont="1" applyFill="1"/>
    <xf numFmtId="0" fontId="56" fillId="0" borderId="0" xfId="0" applyFont="1" applyFill="1" applyBorder="1" applyAlignment="1">
      <alignment horizontal="center" vertical="center"/>
    </xf>
    <xf numFmtId="3" fontId="3" fillId="34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center"/>
    </xf>
    <xf numFmtId="0" fontId="59" fillId="36" borderId="34" xfId="0" applyFont="1" applyFill="1" applyBorder="1"/>
    <xf numFmtId="0" fontId="59" fillId="36" borderId="35" xfId="0" applyFont="1" applyFill="1" applyBorder="1"/>
    <xf numFmtId="3" fontId="82" fillId="36" borderId="9" xfId="0" applyNumberFormat="1" applyFont="1" applyFill="1" applyBorder="1" applyAlignment="1">
      <alignment horizontal="center" vertical="center"/>
    </xf>
    <xf numFmtId="3" fontId="82" fillId="36" borderId="32" xfId="0" applyNumberFormat="1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89" fillId="0" borderId="0" xfId="0" applyFont="1" applyAlignment="1">
      <alignment horizontal="left"/>
    </xf>
    <xf numFmtId="0" fontId="89" fillId="0" borderId="0" xfId="0" applyFont="1" applyAlignment="1"/>
    <xf numFmtId="0" fontId="0" fillId="36" borderId="0" xfId="0" applyFill="1" applyAlignment="1">
      <alignment horizontal="center"/>
    </xf>
    <xf numFmtId="0" fontId="5" fillId="36" borderId="0" xfId="0" applyFont="1" applyFill="1" applyBorder="1" applyAlignment="1">
      <alignment horizontal="left"/>
    </xf>
    <xf numFmtId="0" fontId="90" fillId="36" borderId="0" xfId="0" applyFont="1" applyFill="1" applyAlignment="1">
      <alignment horizontal="center"/>
    </xf>
    <xf numFmtId="0" fontId="90" fillId="36" borderId="9" xfId="0" applyFont="1" applyFill="1" applyBorder="1" applyAlignment="1">
      <alignment horizontal="center" vertical="center" wrapText="1"/>
    </xf>
    <xf numFmtId="0" fontId="91" fillId="36" borderId="16" xfId="0" applyFont="1" applyFill="1" applyBorder="1" applyAlignment="1">
      <alignment horizontal="center" vertical="center" wrapText="1"/>
    </xf>
    <xf numFmtId="0" fontId="91" fillId="36" borderId="9" xfId="0" applyFont="1" applyFill="1" applyBorder="1" applyAlignment="1">
      <alignment horizontal="center" vertical="center" wrapText="1"/>
    </xf>
    <xf numFmtId="0" fontId="91" fillId="36" borderId="36" xfId="0" applyFont="1" applyFill="1" applyBorder="1" applyAlignment="1">
      <alignment horizontal="center" vertical="center" wrapText="1"/>
    </xf>
    <xf numFmtId="0" fontId="90" fillId="36" borderId="9" xfId="0" applyFont="1" applyFill="1" applyBorder="1" applyAlignment="1">
      <alignment vertical="center" wrapText="1"/>
    </xf>
    <xf numFmtId="0" fontId="90" fillId="36" borderId="9" xfId="0" applyFont="1" applyFill="1" applyBorder="1" applyAlignment="1">
      <alignment horizontal="left" vertical="center" wrapText="1"/>
    </xf>
    <xf numFmtId="0" fontId="92" fillId="36" borderId="9" xfId="0" applyFont="1" applyFill="1" applyBorder="1" applyAlignment="1">
      <alignment horizontal="center" vertical="center" wrapText="1"/>
    </xf>
    <xf numFmtId="9" fontId="0" fillId="36" borderId="9" xfId="0" applyNumberFormat="1" applyFill="1" applyBorder="1" applyAlignment="1">
      <alignment horizontal="center" vertical="center" wrapText="1"/>
    </xf>
    <xf numFmtId="0" fontId="90" fillId="36" borderId="20" xfId="0" applyFont="1" applyFill="1" applyBorder="1" applyAlignment="1">
      <alignment horizontal="center" vertical="center" wrapText="1"/>
    </xf>
    <xf numFmtId="0" fontId="90" fillId="36" borderId="20" xfId="0" applyFont="1" applyFill="1" applyBorder="1" applyAlignment="1">
      <alignment horizontal="left" vertical="center" wrapText="1"/>
    </xf>
    <xf numFmtId="0" fontId="0" fillId="36" borderId="9" xfId="0" applyFill="1" applyBorder="1" applyAlignment="1">
      <alignment horizontal="center" vertical="center" wrapText="1"/>
    </xf>
    <xf numFmtId="0" fontId="61" fillId="36" borderId="0" xfId="0" applyFont="1" applyFill="1" applyAlignment="1">
      <alignment horizontal="left"/>
    </xf>
    <xf numFmtId="0" fontId="93" fillId="0" borderId="37" xfId="0" applyFont="1" applyBorder="1" applyAlignment="1">
      <alignment horizontal="center" vertical="center" wrapText="1"/>
    </xf>
    <xf numFmtId="0" fontId="90" fillId="34" borderId="9" xfId="0" applyFont="1" applyFill="1" applyBorder="1" applyAlignment="1">
      <alignment horizontal="center" vertical="center" wrapText="1"/>
    </xf>
    <xf numFmtId="0" fontId="90" fillId="34" borderId="32" xfId="0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82" fillId="0" borderId="0" xfId="0" applyFont="1"/>
    <xf numFmtId="0" fontId="96" fillId="0" borderId="0" xfId="0" applyFont="1"/>
    <xf numFmtId="0" fontId="5" fillId="0" borderId="20" xfId="85" applyFont="1" applyFill="1" applyBorder="1" applyAlignment="1">
      <alignment horizontal="center" vertical="center" wrapText="1"/>
    </xf>
    <xf numFmtId="0" fontId="4" fillId="0" borderId="0" xfId="85" applyFont="1" applyFill="1" applyAlignment="1">
      <alignment vertical="center" wrapText="1"/>
    </xf>
    <xf numFmtId="0" fontId="3" fillId="0" borderId="0" xfId="85" applyFill="1" applyAlignment="1">
      <alignment vertical="center" wrapText="1"/>
    </xf>
    <xf numFmtId="0" fontId="3" fillId="0" borderId="0" xfId="85" applyFill="1" applyBorder="1" applyAlignment="1">
      <alignment vertical="center" wrapText="1"/>
    </xf>
    <xf numFmtId="0" fontId="12" fillId="0" borderId="0" xfId="85" applyFont="1" applyFill="1" applyBorder="1" applyAlignment="1">
      <alignment horizontal="center" vertical="center" wrapText="1"/>
    </xf>
    <xf numFmtId="0" fontId="4" fillId="0" borderId="0" xfId="85" applyFont="1" applyFill="1" applyBorder="1" applyAlignment="1">
      <alignment vertical="center" wrapText="1"/>
    </xf>
    <xf numFmtId="0" fontId="4" fillId="0" borderId="0" xfId="85" applyFont="1" applyFill="1" applyAlignment="1">
      <alignment vertical="center"/>
    </xf>
    <xf numFmtId="0" fontId="3" fillId="0" borderId="0" xfId="85" applyFill="1" applyAlignment="1">
      <alignment vertical="center"/>
    </xf>
    <xf numFmtId="0" fontId="3" fillId="0" borderId="0" xfId="85" applyFill="1" applyBorder="1" applyAlignment="1">
      <alignment vertical="center"/>
    </xf>
    <xf numFmtId="0" fontId="77" fillId="0" borderId="0" xfId="85" applyFont="1" applyFill="1" applyAlignment="1">
      <alignment vertical="center"/>
    </xf>
    <xf numFmtId="0" fontId="86" fillId="0" borderId="0" xfId="85" applyFont="1" applyFill="1" applyAlignment="1">
      <alignment vertical="center"/>
    </xf>
    <xf numFmtId="0" fontId="86" fillId="0" borderId="0" xfId="85" applyFont="1" applyFill="1" applyBorder="1" applyAlignment="1">
      <alignment vertical="center"/>
    </xf>
    <xf numFmtId="0" fontId="79" fillId="0" borderId="0" xfId="85" applyFont="1" applyFill="1" applyAlignment="1">
      <alignment vertical="center"/>
    </xf>
    <xf numFmtId="0" fontId="80" fillId="0" borderId="0" xfId="85" applyFont="1" applyFill="1" applyAlignment="1">
      <alignment vertical="center"/>
    </xf>
    <xf numFmtId="0" fontId="80" fillId="0" borderId="0" xfId="85" applyFont="1" applyFill="1" applyAlignment="1">
      <alignment horizontal="left" vertical="center"/>
    </xf>
    <xf numFmtId="0" fontId="80" fillId="0" borderId="0" xfId="85" applyFont="1" applyFill="1" applyBorder="1" applyAlignment="1">
      <alignment vertical="center"/>
    </xf>
    <xf numFmtId="0" fontId="2" fillId="0" borderId="0" xfId="85" applyFont="1" applyFill="1" applyBorder="1" applyAlignment="1">
      <alignment vertical="center" wrapText="1"/>
    </xf>
    <xf numFmtId="0" fontId="3" fillId="34" borderId="31" xfId="85" applyFill="1" applyBorder="1" applyAlignment="1">
      <alignment vertical="center" wrapText="1"/>
    </xf>
    <xf numFmtId="0" fontId="3" fillId="34" borderId="32" xfId="85" applyFill="1" applyBorder="1" applyAlignment="1">
      <alignment vertical="center" wrapText="1"/>
    </xf>
    <xf numFmtId="0" fontId="3" fillId="34" borderId="39" xfId="85" applyFill="1" applyBorder="1" applyAlignment="1">
      <alignment vertical="center" wrapText="1"/>
    </xf>
    <xf numFmtId="0" fontId="3" fillId="34" borderId="40" xfId="85" applyFill="1" applyBorder="1" applyAlignment="1">
      <alignment vertical="center" wrapText="1"/>
    </xf>
    <xf numFmtId="0" fontId="3" fillId="34" borderId="41" xfId="85" applyFill="1" applyBorder="1" applyAlignment="1">
      <alignment vertical="center" wrapText="1"/>
    </xf>
    <xf numFmtId="0" fontId="5" fillId="0" borderId="42" xfId="85" applyFont="1" applyFill="1" applyBorder="1" applyAlignment="1">
      <alignment horizontal="center" vertical="center" wrapText="1"/>
    </xf>
    <xf numFmtId="0" fontId="5" fillId="0" borderId="43" xfId="85" applyFont="1" applyFill="1" applyBorder="1" applyAlignment="1">
      <alignment horizontal="center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/>
    </xf>
    <xf numFmtId="0" fontId="89" fillId="0" borderId="0" xfId="0" applyFont="1"/>
    <xf numFmtId="0" fontId="97" fillId="0" borderId="20" xfId="0" applyFont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7" fillId="0" borderId="44" xfId="0" applyFont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9" fontId="0" fillId="0" borderId="36" xfId="90" applyFont="1" applyFill="1" applyBorder="1" applyAlignment="1">
      <alignment horizontal="center" vertical="center" wrapText="1"/>
    </xf>
    <xf numFmtId="9" fontId="75" fillId="33" borderId="36" xfId="90" applyFont="1" applyFill="1" applyBorder="1" applyAlignment="1">
      <alignment horizontal="center" vertical="center" wrapText="1"/>
    </xf>
    <xf numFmtId="9" fontId="0" fillId="0" borderId="48" xfId="9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2" fillId="0" borderId="29" xfId="0" applyFont="1" applyFill="1" applyBorder="1" applyAlignment="1">
      <alignment horizontal="center" vertical="center" wrapText="1"/>
    </xf>
    <xf numFmtId="0" fontId="90" fillId="34" borderId="1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98" fillId="0" borderId="49" xfId="0" applyFont="1" applyBorder="1" applyAlignment="1">
      <alignment horizontal="center" vertical="center" wrapText="1"/>
    </xf>
    <xf numFmtId="0" fontId="98" fillId="34" borderId="50" xfId="0" applyFont="1" applyFill="1" applyBorder="1" applyAlignment="1">
      <alignment horizontal="center" vertical="center" wrapText="1"/>
    </xf>
    <xf numFmtId="0" fontId="98" fillId="0" borderId="51" xfId="0" applyFont="1" applyFill="1" applyBorder="1" applyAlignment="1">
      <alignment horizontal="center" vertical="center" wrapText="1"/>
    </xf>
    <xf numFmtId="9" fontId="82" fillId="34" borderId="52" xfId="0" applyNumberFormat="1" applyFont="1" applyFill="1" applyBorder="1" applyAlignment="1">
      <alignment horizontal="center" vertical="center" wrapText="1"/>
    </xf>
    <xf numFmtId="9" fontId="82" fillId="34" borderId="53" xfId="0" applyNumberFormat="1" applyFont="1" applyFill="1" applyBorder="1" applyAlignment="1">
      <alignment horizontal="center" vertical="center" wrapText="1"/>
    </xf>
    <xf numFmtId="0" fontId="90" fillId="36" borderId="54" xfId="0" applyFont="1" applyFill="1" applyBorder="1" applyAlignment="1">
      <alignment horizontal="center" vertical="center" wrapText="1"/>
    </xf>
    <xf numFmtId="0" fontId="97" fillId="36" borderId="55" xfId="0" applyFont="1" applyFill="1" applyBorder="1" applyAlignment="1">
      <alignment horizontal="center" vertical="center" wrapText="1"/>
    </xf>
    <xf numFmtId="0" fontId="90" fillId="36" borderId="56" xfId="0" applyFont="1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82" fillId="0" borderId="58" xfId="0" applyFont="1" applyBorder="1" applyAlignment="1">
      <alignment vertical="center" wrapText="1"/>
    </xf>
    <xf numFmtId="0" fontId="90" fillId="36" borderId="59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9" fontId="99" fillId="36" borderId="60" xfId="0" applyNumberFormat="1" applyFont="1" applyFill="1" applyBorder="1" applyAlignment="1">
      <alignment horizontal="left" vertical="center" wrapText="1"/>
    </xf>
    <xf numFmtId="0" fontId="98" fillId="36" borderId="61" xfId="0" applyFont="1" applyFill="1" applyBorder="1" applyAlignment="1">
      <alignment horizontal="center" vertical="center" wrapText="1"/>
    </xf>
    <xf numFmtId="9" fontId="82" fillId="36" borderId="60" xfId="0" applyNumberFormat="1" applyFont="1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90" fillId="36" borderId="63" xfId="0" applyFont="1" applyFill="1" applyBorder="1" applyAlignment="1">
      <alignment horizontal="center" vertical="center" wrapText="1"/>
    </xf>
    <xf numFmtId="0" fontId="90" fillId="36" borderId="64" xfId="0" applyFont="1" applyFill="1" applyBorder="1" applyAlignment="1">
      <alignment horizontal="center" vertical="center" wrapText="1"/>
    </xf>
    <xf numFmtId="0" fontId="90" fillId="36" borderId="64" xfId="0" applyFont="1" applyFill="1" applyBorder="1" applyAlignment="1">
      <alignment vertical="center" wrapText="1"/>
    </xf>
    <xf numFmtId="0" fontId="0" fillId="36" borderId="64" xfId="0" applyFill="1" applyBorder="1" applyAlignment="1">
      <alignment horizontal="center" vertical="center" wrapText="1"/>
    </xf>
    <xf numFmtId="9" fontId="82" fillId="36" borderId="65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/>
    <xf numFmtId="0" fontId="5" fillId="0" borderId="66" xfId="0" applyFont="1" applyBorder="1" applyAlignment="1">
      <alignment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10" fillId="34" borderId="70" xfId="0" applyFont="1" applyFill="1" applyBorder="1" applyAlignment="1">
      <alignment horizontal="center"/>
    </xf>
    <xf numFmtId="177" fontId="10" fillId="34" borderId="64" xfId="0" applyNumberFormat="1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93" fillId="0" borderId="0" xfId="0" applyFont="1" applyAlignment="1">
      <alignment horizontal="center"/>
    </xf>
    <xf numFmtId="0" fontId="5" fillId="0" borderId="72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66" xfId="0" applyFont="1" applyFill="1" applyBorder="1" applyAlignment="1"/>
    <xf numFmtId="0" fontId="6" fillId="0" borderId="13" xfId="0" applyFont="1" applyFill="1" applyBorder="1" applyAlignment="1"/>
    <xf numFmtId="0" fontId="6" fillId="0" borderId="46" xfId="0" applyFont="1" applyFill="1" applyBorder="1" applyAlignment="1"/>
    <xf numFmtId="0" fontId="3" fillId="34" borderId="74" xfId="0" applyFont="1" applyFill="1" applyBorder="1" applyAlignment="1">
      <alignment horizontal="center" vertical="center"/>
    </xf>
    <xf numFmtId="3" fontId="3" fillId="34" borderId="59" xfId="0" applyNumberFormat="1" applyFont="1" applyFill="1" applyBorder="1" applyAlignment="1">
      <alignment horizontal="center" vertical="center"/>
    </xf>
    <xf numFmtId="3" fontId="3" fillId="33" borderId="69" xfId="0" applyNumberFormat="1" applyFont="1" applyFill="1" applyBorder="1" applyAlignment="1">
      <alignment horizontal="center" vertical="center"/>
    </xf>
    <xf numFmtId="3" fontId="3" fillId="34" borderId="63" xfId="0" applyNumberFormat="1" applyFont="1" applyFill="1" applyBorder="1" applyAlignment="1">
      <alignment horizontal="center" vertical="center"/>
    </xf>
    <xf numFmtId="3" fontId="3" fillId="34" borderId="64" xfId="0" applyNumberFormat="1" applyFont="1" applyFill="1" applyBorder="1" applyAlignment="1">
      <alignment horizontal="center" vertical="center"/>
    </xf>
    <xf numFmtId="3" fontId="3" fillId="33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3" fontId="3" fillId="33" borderId="78" xfId="0" applyNumberFormat="1" applyFont="1" applyFill="1" applyBorder="1" applyAlignment="1">
      <alignment horizontal="center" vertical="center"/>
    </xf>
    <xf numFmtId="0" fontId="98" fillId="0" borderId="79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8" fillId="0" borderId="0" xfId="0" applyFont="1" applyAlignment="1">
      <alignment horizontal="center" vertical="center" wrapText="1"/>
    </xf>
    <xf numFmtId="3" fontId="3" fillId="34" borderId="52" xfId="0" applyNumberFormat="1" applyFont="1" applyFill="1" applyBorder="1" applyAlignment="1">
      <alignment horizontal="center" vertical="center"/>
    </xf>
    <xf numFmtId="3" fontId="3" fillId="34" borderId="80" xfId="0" applyNumberFormat="1" applyFont="1" applyFill="1" applyBorder="1" applyAlignment="1">
      <alignment horizontal="center" vertical="center"/>
    </xf>
    <xf numFmtId="3" fontId="3" fillId="33" borderId="59" xfId="0" applyNumberFormat="1" applyFont="1" applyFill="1" applyBorder="1" applyAlignment="1">
      <alignment horizontal="center" vertical="center"/>
    </xf>
    <xf numFmtId="3" fontId="3" fillId="33" borderId="63" xfId="0" applyNumberFormat="1" applyFont="1" applyFill="1" applyBorder="1" applyAlignment="1">
      <alignment horizontal="center" vertical="center"/>
    </xf>
    <xf numFmtId="3" fontId="86" fillId="36" borderId="9" xfId="0" applyNumberFormat="1" applyFont="1" applyFill="1" applyBorder="1" applyAlignment="1">
      <alignment horizontal="center" vertical="center"/>
    </xf>
    <xf numFmtId="3" fontId="86" fillId="36" borderId="32" xfId="0" applyNumberFormat="1" applyFont="1" applyFill="1" applyBorder="1" applyAlignment="1">
      <alignment horizontal="center" vertical="center"/>
    </xf>
    <xf numFmtId="188" fontId="82" fillId="36" borderId="9" xfId="90" applyNumberFormat="1" applyFont="1" applyFill="1" applyBorder="1" applyAlignment="1">
      <alignment horizontal="center" vertical="center"/>
    </xf>
    <xf numFmtId="188" fontId="82" fillId="36" borderId="32" xfId="90" applyNumberFormat="1" applyFont="1" applyFill="1" applyBorder="1" applyAlignment="1">
      <alignment horizontal="center" vertical="center"/>
    </xf>
    <xf numFmtId="9" fontId="82" fillId="36" borderId="32" xfId="90" applyNumberFormat="1" applyFont="1" applyFill="1" applyBorder="1" applyAlignment="1">
      <alignment horizontal="center" vertical="center"/>
    </xf>
    <xf numFmtId="218" fontId="3" fillId="34" borderId="9" xfId="39" applyNumberFormat="1" applyFont="1" applyFill="1" applyBorder="1" applyAlignment="1">
      <alignment vertical="center" wrapText="1"/>
    </xf>
    <xf numFmtId="220" fontId="3" fillId="34" borderId="81" xfId="39" applyNumberFormat="1" applyFont="1" applyFill="1" applyBorder="1" applyAlignment="1">
      <alignment vertical="center" wrapText="1"/>
    </xf>
    <xf numFmtId="0" fontId="3" fillId="34" borderId="81" xfId="39" applyNumberFormat="1" applyFont="1" applyFill="1" applyBorder="1" applyAlignment="1">
      <alignment vertical="center" wrapText="1"/>
    </xf>
    <xf numFmtId="220" fontId="3" fillId="34" borderId="9" xfId="39" applyNumberFormat="1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wrapText="1"/>
    </xf>
    <xf numFmtId="218" fontId="10" fillId="34" borderId="9" xfId="39" applyNumberFormat="1" applyFont="1" applyFill="1" applyBorder="1" applyAlignment="1">
      <alignment horizontal="center"/>
    </xf>
    <xf numFmtId="218" fontId="57" fillId="33" borderId="29" xfId="39" applyNumberFormat="1" applyFont="1" applyFill="1" applyBorder="1" applyAlignment="1">
      <alignment horizontal="center"/>
    </xf>
    <xf numFmtId="218" fontId="84" fillId="33" borderId="9" xfId="39" applyNumberFormat="1" applyFont="1" applyFill="1" applyBorder="1" applyAlignment="1">
      <alignment horizontal="center"/>
    </xf>
    <xf numFmtId="218" fontId="78" fillId="33" borderId="29" xfId="39" applyNumberFormat="1" applyFont="1" applyFill="1" applyBorder="1" applyAlignment="1">
      <alignment horizontal="center"/>
    </xf>
    <xf numFmtId="218" fontId="11" fillId="33" borderId="9" xfId="39" applyNumberFormat="1" applyFont="1" applyFill="1" applyBorder="1" applyAlignment="1">
      <alignment horizontal="center"/>
    </xf>
    <xf numFmtId="218" fontId="56" fillId="33" borderId="29" xfId="39" applyNumberFormat="1" applyFont="1" applyFill="1" applyBorder="1" applyAlignment="1">
      <alignment horizontal="center"/>
    </xf>
    <xf numFmtId="218" fontId="11" fillId="34" borderId="9" xfId="39" applyNumberFormat="1" applyFont="1" applyFill="1" applyBorder="1" applyAlignment="1">
      <alignment horizontal="center"/>
    </xf>
    <xf numFmtId="218" fontId="78" fillId="35" borderId="9" xfId="39" applyNumberFormat="1" applyFont="1" applyFill="1" applyBorder="1" applyAlignment="1">
      <alignment horizontal="center"/>
    </xf>
    <xf numFmtId="218" fontId="78" fillId="35" borderId="29" xfId="39" applyNumberFormat="1" applyFont="1" applyFill="1" applyBorder="1" applyAlignment="1">
      <alignment horizontal="center"/>
    </xf>
    <xf numFmtId="218" fontId="5" fillId="0" borderId="9" xfId="39" applyNumberFormat="1" applyFont="1" applyBorder="1" applyAlignment="1">
      <alignment horizontal="center"/>
    </xf>
    <xf numFmtId="218" fontId="5" fillId="34" borderId="9" xfId="39" applyNumberFormat="1" applyFont="1" applyFill="1" applyBorder="1" applyAlignment="1">
      <alignment horizontal="center"/>
    </xf>
    <xf numFmtId="218" fontId="56" fillId="0" borderId="29" xfId="39" applyNumberFormat="1" applyFont="1" applyBorder="1" applyAlignment="1">
      <alignment horizontal="center"/>
    </xf>
    <xf numFmtId="218" fontId="78" fillId="37" borderId="32" xfId="39" applyNumberFormat="1" applyFont="1" applyFill="1" applyBorder="1" applyAlignment="1">
      <alignment horizontal="center"/>
    </xf>
    <xf numFmtId="218" fontId="78" fillId="37" borderId="39" xfId="39" applyNumberFormat="1" applyFont="1" applyFill="1" applyBorder="1" applyAlignment="1">
      <alignment horizontal="center"/>
    </xf>
    <xf numFmtId="4" fontId="3" fillId="33" borderId="69" xfId="0" applyNumberFormat="1" applyFont="1" applyFill="1" applyBorder="1" applyAlignment="1">
      <alignment horizontal="center" vertical="center"/>
    </xf>
    <xf numFmtId="0" fontId="91" fillId="34" borderId="9" xfId="85" applyFont="1" applyFill="1" applyBorder="1" applyAlignment="1">
      <alignment horizontal="center" vertical="center" wrapText="1"/>
    </xf>
    <xf numFmtId="171" fontId="92" fillId="34" borderId="29" xfId="39" applyNumberFormat="1" applyFont="1" applyFill="1" applyBorder="1" applyAlignment="1">
      <alignment horizontal="center" vertical="center" wrapText="1"/>
    </xf>
    <xf numFmtId="220" fontId="0" fillId="0" borderId="0" xfId="39" applyNumberFormat="1" applyFont="1" applyBorder="1"/>
    <xf numFmtId="192" fontId="10" fillId="34" borderId="23" xfId="0" applyNumberFormat="1" applyFont="1" applyFill="1" applyBorder="1" applyAlignment="1">
      <alignment horizontal="center"/>
    </xf>
    <xf numFmtId="192" fontId="5" fillId="33" borderId="33" xfId="0" applyNumberFormat="1" applyFont="1" applyFill="1" applyBorder="1" applyAlignment="1">
      <alignment horizontal="center" vertical="top" wrapText="1"/>
    </xf>
    <xf numFmtId="192" fontId="5" fillId="33" borderId="82" xfId="0" applyNumberFormat="1" applyFont="1" applyFill="1" applyBorder="1" applyAlignment="1">
      <alignment horizontal="center" vertical="top" wrapText="1"/>
    </xf>
    <xf numFmtId="192" fontId="10" fillId="0" borderId="43" xfId="0" applyNumberFormat="1" applyFont="1" applyFill="1" applyBorder="1" applyAlignment="1">
      <alignment horizontal="center"/>
    </xf>
    <xf numFmtId="192" fontId="5" fillId="34" borderId="33" xfId="0" applyNumberFormat="1" applyFont="1" applyFill="1" applyBorder="1" applyAlignment="1">
      <alignment horizontal="center" vertical="top" wrapText="1"/>
    </xf>
    <xf numFmtId="192" fontId="10" fillId="0" borderId="82" xfId="0" applyNumberFormat="1" applyFont="1" applyBorder="1" applyAlignment="1">
      <alignment horizontal="center"/>
    </xf>
    <xf numFmtId="192" fontId="85" fillId="33" borderId="79" xfId="0" applyNumberFormat="1" applyFont="1" applyFill="1" applyBorder="1" applyAlignment="1">
      <alignment horizontal="center"/>
    </xf>
    <xf numFmtId="192" fontId="85" fillId="33" borderId="82" xfId="0" applyNumberFormat="1" applyFont="1" applyFill="1" applyBorder="1" applyAlignment="1">
      <alignment horizontal="center"/>
    </xf>
    <xf numFmtId="192" fontId="10" fillId="33" borderId="24" xfId="0" applyNumberFormat="1" applyFont="1" applyFill="1" applyBorder="1" applyAlignment="1">
      <alignment horizontal="center"/>
    </xf>
    <xf numFmtId="0" fontId="0" fillId="0" borderId="0" xfId="0" applyBorder="1"/>
    <xf numFmtId="49" fontId="5" fillId="3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01" fillId="34" borderId="44" xfId="0" applyNumberFormat="1" applyFont="1" applyFill="1" applyBorder="1" applyAlignment="1">
      <alignment horizontal="center" vertical="center" wrapText="1"/>
    </xf>
    <xf numFmtId="218" fontId="3" fillId="34" borderId="81" xfId="39" applyNumberFormat="1" applyFont="1" applyFill="1" applyBorder="1" applyAlignment="1">
      <alignment vertical="center" wrapText="1"/>
    </xf>
    <xf numFmtId="190" fontId="0" fillId="0" borderId="0" xfId="0" applyNumberFormat="1"/>
    <xf numFmtId="226" fontId="0" fillId="0" borderId="0" xfId="0" applyNumberFormat="1"/>
    <xf numFmtId="43" fontId="0" fillId="0" borderId="0" xfId="0" applyNumberFormat="1"/>
    <xf numFmtId="49" fontId="4" fillId="0" borderId="21" xfId="0" applyNumberFormat="1" applyFont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3" fontId="3" fillId="34" borderId="84" xfId="0" applyNumberFormat="1" applyFont="1" applyFill="1" applyBorder="1" applyAlignment="1">
      <alignment horizontal="center" vertical="center"/>
    </xf>
    <xf numFmtId="3" fontId="3" fillId="34" borderId="23" xfId="0" applyNumberFormat="1" applyFont="1" applyFill="1" applyBorder="1" applyAlignment="1">
      <alignment horizontal="center" vertical="center"/>
    </xf>
    <xf numFmtId="3" fontId="3" fillId="34" borderId="85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 wrapText="1"/>
    </xf>
    <xf numFmtId="171" fontId="102" fillId="34" borderId="9" xfId="39" applyFont="1" applyFill="1" applyBorder="1" applyAlignment="1">
      <alignment horizontal="center" vertical="center" wrapText="1"/>
    </xf>
    <xf numFmtId="171" fontId="3" fillId="0" borderId="9" xfId="39" applyFont="1" applyFill="1" applyBorder="1" applyAlignment="1">
      <alignment horizontal="center" vertical="center" wrapText="1"/>
    </xf>
    <xf numFmtId="171" fontId="102" fillId="34" borderId="16" xfId="39" applyNumberFormat="1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vertical="center" wrapText="1"/>
    </xf>
    <xf numFmtId="171" fontId="103" fillId="34" borderId="29" xfId="39" applyNumberFormat="1" applyFont="1" applyFill="1" applyBorder="1" applyAlignment="1">
      <alignment horizontal="center" vertical="center" wrapText="1"/>
    </xf>
    <xf numFmtId="0" fontId="3" fillId="34" borderId="21" xfId="85" applyFill="1" applyBorder="1" applyAlignment="1">
      <alignment vertical="center" wrapText="1"/>
    </xf>
    <xf numFmtId="220" fontId="3" fillId="34" borderId="23" xfId="39" applyNumberFormat="1" applyFont="1" applyFill="1" applyBorder="1" applyAlignment="1">
      <alignment vertical="center" wrapText="1"/>
    </xf>
    <xf numFmtId="218" fontId="3" fillId="34" borderId="23" xfId="39" applyNumberFormat="1" applyFont="1" applyFill="1" applyBorder="1" applyAlignment="1">
      <alignment vertical="center" wrapText="1"/>
    </xf>
    <xf numFmtId="0" fontId="3" fillId="34" borderId="24" xfId="85" applyFill="1" applyBorder="1" applyAlignment="1">
      <alignment vertical="center" wrapText="1"/>
    </xf>
    <xf numFmtId="0" fontId="3" fillId="34" borderId="9" xfId="39" applyNumberFormat="1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9" xfId="85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9" fontId="82" fillId="34" borderId="85" xfId="0" applyNumberFormat="1" applyFont="1" applyFill="1" applyBorder="1" applyAlignment="1">
      <alignment horizontal="center" vertical="center" wrapText="1"/>
    </xf>
    <xf numFmtId="171" fontId="3" fillId="0" borderId="16" xfId="39" applyFont="1" applyFill="1" applyBorder="1" applyAlignment="1">
      <alignment horizontal="center" vertical="center" wrapText="1"/>
    </xf>
    <xf numFmtId="171" fontId="3" fillId="34" borderId="9" xfId="39" applyNumberFormat="1" applyFont="1" applyFill="1" applyBorder="1" applyAlignment="1">
      <alignment horizontal="center" vertical="center" wrapText="1"/>
    </xf>
    <xf numFmtId="3" fontId="3" fillId="34" borderId="52" xfId="0" applyNumberFormat="1" applyFont="1" applyFill="1" applyBorder="1" applyAlignment="1">
      <alignment horizontal="center" vertical="center" wrapText="1"/>
    </xf>
    <xf numFmtId="0" fontId="3" fillId="34" borderId="40" xfId="85" applyFill="1" applyBorder="1" applyAlignment="1">
      <alignment horizontal="center" vertical="center" wrapText="1"/>
    </xf>
    <xf numFmtId="0" fontId="3" fillId="34" borderId="15" xfId="85" applyFill="1" applyBorder="1" applyAlignment="1">
      <alignment horizontal="center" vertical="center" wrapText="1"/>
    </xf>
    <xf numFmtId="0" fontId="3" fillId="34" borderId="31" xfId="85" applyFill="1" applyBorder="1" applyAlignment="1">
      <alignment horizontal="center" vertical="center" wrapText="1"/>
    </xf>
    <xf numFmtId="0" fontId="3" fillId="34" borderId="81" xfId="85" applyFill="1" applyBorder="1" applyAlignment="1">
      <alignment horizontal="center" vertical="center" wrapText="1"/>
    </xf>
    <xf numFmtId="0" fontId="3" fillId="34" borderId="41" xfId="85" applyFill="1" applyBorder="1" applyAlignment="1">
      <alignment horizontal="center" vertical="center" wrapText="1"/>
    </xf>
    <xf numFmtId="0" fontId="3" fillId="34" borderId="9" xfId="85" applyFill="1" applyBorder="1" applyAlignment="1">
      <alignment horizontal="center" vertical="center" wrapText="1"/>
    </xf>
    <xf numFmtId="0" fontId="3" fillId="34" borderId="29" xfId="85" applyFill="1" applyBorder="1" applyAlignment="1">
      <alignment horizontal="center" vertical="center" wrapText="1"/>
    </xf>
    <xf numFmtId="0" fontId="3" fillId="34" borderId="32" xfId="85" applyFill="1" applyBorder="1" applyAlignment="1">
      <alignment horizontal="center" vertical="center" wrapText="1"/>
    </xf>
    <xf numFmtId="0" fontId="3" fillId="34" borderId="39" xfId="85" applyFill="1" applyBorder="1" applyAlignment="1">
      <alignment horizontal="center" vertical="center" wrapText="1"/>
    </xf>
    <xf numFmtId="3" fontId="3" fillId="0" borderId="0" xfId="85" applyNumberFormat="1" applyFill="1" applyAlignment="1">
      <alignment vertical="center" wrapText="1"/>
    </xf>
    <xf numFmtId="3" fontId="86" fillId="0" borderId="0" xfId="85" applyNumberFormat="1" applyFont="1" applyFill="1" applyAlignment="1">
      <alignment vertical="center"/>
    </xf>
    <xf numFmtId="0" fontId="103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/>
    </xf>
    <xf numFmtId="0" fontId="77" fillId="0" borderId="87" xfId="0" applyFont="1" applyFill="1" applyBorder="1" applyAlignment="1">
      <alignment horizontal="center"/>
    </xf>
    <xf numFmtId="0" fontId="77" fillId="0" borderId="52" xfId="0" applyFont="1" applyFill="1" applyBorder="1" applyAlignment="1">
      <alignment horizontal="center"/>
    </xf>
    <xf numFmtId="0" fontId="78" fillId="0" borderId="34" xfId="0" applyFont="1" applyFill="1" applyBorder="1" applyAlignment="1">
      <alignment horizontal="center"/>
    </xf>
    <xf numFmtId="0" fontId="78" fillId="0" borderId="9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/>
    </xf>
    <xf numFmtId="0" fontId="6" fillId="34" borderId="8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52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6" fillId="0" borderId="89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8" fillId="37" borderId="93" xfId="0" applyFont="1" applyFill="1" applyBorder="1" applyAlignment="1">
      <alignment horizontal="center" vertical="center"/>
    </xf>
    <xf numFmtId="0" fontId="78" fillId="37" borderId="4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78" fillId="36" borderId="44" xfId="0" applyFont="1" applyFill="1" applyBorder="1" applyAlignment="1">
      <alignment horizontal="center" vertical="center" wrapText="1"/>
    </xf>
    <xf numFmtId="0" fontId="78" fillId="36" borderId="9" xfId="0" applyFont="1" applyFill="1" applyBorder="1" applyAlignment="1">
      <alignment horizontal="center" vertical="center" wrapText="1"/>
    </xf>
    <xf numFmtId="0" fontId="83" fillId="36" borderId="44" xfId="0" applyFont="1" applyFill="1" applyBorder="1" applyAlignment="1">
      <alignment horizontal="center" vertical="center" wrapText="1"/>
    </xf>
    <xf numFmtId="0" fontId="83" fillId="36" borderId="9" xfId="0" applyFont="1" applyFill="1" applyBorder="1" applyAlignment="1">
      <alignment horizontal="center" vertical="center" wrapText="1"/>
    </xf>
    <xf numFmtId="0" fontId="82" fillId="36" borderId="99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104" fillId="33" borderId="100" xfId="0" applyFont="1" applyFill="1" applyBorder="1" applyAlignment="1">
      <alignment horizontal="center" vertical="center" wrapText="1"/>
    </xf>
    <xf numFmtId="0" fontId="104" fillId="33" borderId="60" xfId="0" applyFont="1" applyFill="1" applyBorder="1" applyAlignment="1">
      <alignment horizontal="center" vertical="center" wrapText="1"/>
    </xf>
    <xf numFmtId="0" fontId="98" fillId="0" borderId="101" xfId="0" applyFont="1" applyBorder="1" applyAlignment="1">
      <alignment horizontal="center"/>
    </xf>
    <xf numFmtId="0" fontId="98" fillId="0" borderId="88" xfId="0" applyFont="1" applyBorder="1" applyAlignment="1">
      <alignment horizontal="center"/>
    </xf>
    <xf numFmtId="0" fontId="98" fillId="0" borderId="92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104" fillId="33" borderId="102" xfId="0" applyFont="1" applyFill="1" applyBorder="1" applyAlignment="1">
      <alignment horizontal="center" vertical="center" wrapText="1"/>
    </xf>
    <xf numFmtId="0" fontId="104" fillId="33" borderId="36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105" fillId="0" borderId="99" xfId="0" applyFont="1" applyBorder="1" applyAlignment="1">
      <alignment horizontal="center"/>
    </xf>
    <xf numFmtId="0" fontId="64" fillId="0" borderId="99" xfId="0" applyFont="1" applyBorder="1" applyAlignment="1">
      <alignment horizontal="center"/>
    </xf>
    <xf numFmtId="0" fontId="56" fillId="36" borderId="37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/>
    </xf>
    <xf numFmtId="0" fontId="56" fillId="36" borderId="9" xfId="0" applyFont="1" applyFill="1" applyBorder="1" applyAlignment="1">
      <alignment horizontal="center" vertical="center"/>
    </xf>
    <xf numFmtId="0" fontId="104" fillId="33" borderId="94" xfId="0" applyFont="1" applyFill="1" applyBorder="1" applyAlignment="1">
      <alignment horizontal="center" vertical="center" wrapText="1"/>
    </xf>
    <xf numFmtId="0" fontId="104" fillId="33" borderId="59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6" fillId="0" borderId="74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90" fillId="34" borderId="96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90" fillId="34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0" fillId="36" borderId="56" xfId="0" applyFont="1" applyFill="1" applyBorder="1" applyAlignment="1">
      <alignment horizontal="center" vertical="center" wrapText="1"/>
    </xf>
    <xf numFmtId="0" fontId="90" fillId="36" borderId="104" xfId="0" applyFont="1" applyFill="1" applyBorder="1" applyAlignment="1">
      <alignment horizontal="center" vertical="center" wrapText="1"/>
    </xf>
    <xf numFmtId="0" fontId="90" fillId="36" borderId="105" xfId="0" applyFont="1" applyFill="1" applyBorder="1" applyAlignment="1">
      <alignment horizontal="center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90" fillId="36" borderId="87" xfId="0" applyFont="1" applyFill="1" applyBorder="1" applyAlignment="1">
      <alignment horizontal="center" vertical="center" wrapText="1"/>
    </xf>
    <xf numFmtId="0" fontId="90" fillId="36" borderId="36" xfId="0" applyFont="1" applyFill="1" applyBorder="1" applyAlignment="1">
      <alignment horizontal="center" vertical="center" wrapText="1"/>
    </xf>
    <xf numFmtId="0" fontId="97" fillId="36" borderId="106" xfId="0" applyFont="1" applyFill="1" applyBorder="1" applyAlignment="1">
      <alignment horizontal="center" vertical="center" wrapText="1"/>
    </xf>
    <xf numFmtId="0" fontId="97" fillId="36" borderId="90" xfId="0" applyFont="1" applyFill="1" applyBorder="1" applyAlignment="1">
      <alignment horizontal="center" vertical="center" wrapText="1"/>
    </xf>
    <xf numFmtId="0" fontId="97" fillId="36" borderId="107" xfId="0" applyFont="1" applyFill="1" applyBorder="1" applyAlignment="1">
      <alignment horizontal="center" vertical="center" wrapText="1"/>
    </xf>
    <xf numFmtId="0" fontId="97" fillId="36" borderId="46" xfId="0" applyFont="1" applyFill="1" applyBorder="1" applyAlignment="1">
      <alignment horizontal="center" vertical="center" wrapText="1"/>
    </xf>
    <xf numFmtId="0" fontId="97" fillId="36" borderId="45" xfId="0" applyFont="1" applyFill="1" applyBorder="1" applyAlignment="1">
      <alignment horizontal="center" vertical="center" wrapText="1"/>
    </xf>
    <xf numFmtId="0" fontId="97" fillId="36" borderId="13" xfId="0" applyFont="1" applyFill="1" applyBorder="1" applyAlignment="1">
      <alignment horizontal="center" vertical="center" wrapText="1"/>
    </xf>
    <xf numFmtId="0" fontId="5" fillId="0" borderId="110" xfId="85" applyFont="1" applyFill="1" applyBorder="1" applyAlignment="1">
      <alignment horizontal="center" vertical="center" wrapText="1"/>
    </xf>
    <xf numFmtId="0" fontId="5" fillId="0" borderId="38" xfId="85" applyFont="1" applyFill="1" applyBorder="1" applyAlignment="1">
      <alignment horizontal="center" vertical="center" wrapText="1"/>
    </xf>
    <xf numFmtId="0" fontId="5" fillId="0" borderId="111" xfId="85" applyFont="1" applyFill="1" applyBorder="1" applyAlignment="1">
      <alignment horizontal="center" vertical="center" wrapText="1"/>
    </xf>
    <xf numFmtId="0" fontId="5" fillId="0" borderId="42" xfId="85" applyFont="1" applyFill="1" applyBorder="1" applyAlignment="1">
      <alignment horizontal="center" vertical="center" wrapText="1"/>
    </xf>
    <xf numFmtId="0" fontId="5" fillId="0" borderId="20" xfId="85" applyFont="1" applyFill="1" applyBorder="1" applyAlignment="1">
      <alignment horizontal="center" vertical="center" wrapText="1"/>
    </xf>
    <xf numFmtId="0" fontId="5" fillId="0" borderId="43" xfId="85" applyFont="1" applyFill="1" applyBorder="1" applyAlignment="1">
      <alignment horizontal="center" vertical="center" wrapText="1"/>
    </xf>
    <xf numFmtId="0" fontId="5" fillId="0" borderId="108" xfId="85" applyFont="1" applyFill="1" applyBorder="1" applyAlignment="1">
      <alignment horizontal="center" vertical="center" wrapText="1"/>
    </xf>
    <xf numFmtId="0" fontId="5" fillId="0" borderId="89" xfId="85" applyFont="1" applyFill="1" applyBorder="1" applyAlignment="1">
      <alignment horizontal="center" vertical="center" wrapText="1"/>
    </xf>
    <xf numFmtId="0" fontId="5" fillId="0" borderId="109" xfId="85" applyFont="1" applyFill="1" applyBorder="1" applyAlignment="1">
      <alignment horizontal="center" vertical="center" wrapText="1"/>
    </xf>
  </cellXfs>
  <cellStyles count="136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39" builtinId="3"/>
    <cellStyle name="Comma  - Style1" xfId="40"/>
    <cellStyle name="Comma(3)" xfId="41"/>
    <cellStyle name="Curren - Style3" xfId="42"/>
    <cellStyle name="Curren - Style4" xfId="43"/>
    <cellStyle name="Datum" xfId="44"/>
    <cellStyle name="Defl/Infl" xfId="45"/>
    <cellStyle name="Euro" xfId="46"/>
    <cellStyle name="Exogenous" xfId="47"/>
    <cellStyle name="Explanatory Text" xfId="48" builtinId="53" customBuiltin="1"/>
    <cellStyle name="Finanční0" xfId="49"/>
    <cellStyle name="Finanèní0" xfId="50"/>
    <cellStyle name="Good" xfId="51" builtinId="26" customBuiltin="1"/>
    <cellStyle name="Grey" xfId="52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ipervínculo_IIF" xfId="57"/>
    <cellStyle name="IMF" xfId="58"/>
    <cellStyle name="imf-one decimal" xfId="59"/>
    <cellStyle name="imf-zero decimal" xfId="60"/>
    <cellStyle name="Input" xfId="61" builtinId="20" customBuiltin="1"/>
    <cellStyle name="Input [yellow]" xfId="62"/>
    <cellStyle name="INSTAT" xfId="63"/>
    <cellStyle name="Label" xfId="64"/>
    <cellStyle name="Linked Cell" xfId="65" builtinId="24" customBuiltin="1"/>
    <cellStyle name="Měna0" xfId="66"/>
    <cellStyle name="Millares [0]_BALPROGRAMA2001R" xfId="67"/>
    <cellStyle name="Millares_BALPROGRAMA2001R" xfId="68"/>
    <cellStyle name="Milliers [0]_Encours - Apr rééch" xfId="69"/>
    <cellStyle name="Milliers_Encours - Apr rééch" xfId="70"/>
    <cellStyle name="Mìna0" xfId="71"/>
    <cellStyle name="Model" xfId="72"/>
    <cellStyle name="MoF" xfId="73"/>
    <cellStyle name="Moneda [0]_BALPROGRAMA2001R" xfId="74"/>
    <cellStyle name="Moneda_BALPROGRAMA2001R" xfId="75"/>
    <cellStyle name="Monétaire [0]_Encours - Apr rééch" xfId="76"/>
    <cellStyle name="Monétaire_Encours - Apr rééch" xfId="77"/>
    <cellStyle name="Neutral" xfId="78" builtinId="28" customBuiltin="1"/>
    <cellStyle name="Normal" xfId="0" builtinId="0"/>
    <cellStyle name="Normal - Style1" xfId="79"/>
    <cellStyle name="Normal - Style2" xfId="80"/>
    <cellStyle name="Normal - Style5" xfId="81"/>
    <cellStyle name="Normal - Style6" xfId="82"/>
    <cellStyle name="Normal - Style7" xfId="83"/>
    <cellStyle name="Normal - Style8" xfId="84"/>
    <cellStyle name="Normal 2" xfId="85"/>
    <cellStyle name="Normal Table" xfId="86"/>
    <cellStyle name="Note" xfId="87" builtinId="10" customBuiltin="1"/>
    <cellStyle name="Output" xfId="88" builtinId="21" customBuiltin="1"/>
    <cellStyle name="Output Amounts" xfId="89"/>
    <cellStyle name="Percent" xfId="90" builtinId="5"/>
    <cellStyle name="Percent [2]" xfId="91"/>
    <cellStyle name="percentage difference" xfId="92"/>
    <cellStyle name="percentage difference one decimal" xfId="93"/>
    <cellStyle name="percentage difference zero decimal" xfId="94"/>
    <cellStyle name="Pevný" xfId="95"/>
    <cellStyle name="Presentation" xfId="96"/>
    <cellStyle name="Proj" xfId="97"/>
    <cellStyle name="Publication" xfId="98"/>
    <cellStyle name="STYL1 - Style1" xfId="99"/>
    <cellStyle name="Style 1" xfId="100"/>
    <cellStyle name="Text" xfId="101"/>
    <cellStyle name="Title" xfId="102" builtinId="15" customBuiltin="1"/>
    <cellStyle name="Total" xfId="103" builtinId="25" customBuiltin="1"/>
    <cellStyle name="Warning Text" xfId="104" builtinId="11" customBuiltin="1"/>
    <cellStyle name="WebAnchor1" xfId="105"/>
    <cellStyle name="WebAnchor2" xfId="106"/>
    <cellStyle name="WebAnchor3" xfId="107"/>
    <cellStyle name="WebAnchor4" xfId="108"/>
    <cellStyle name="WebAnchor5" xfId="109"/>
    <cellStyle name="WebAnchor6" xfId="110"/>
    <cellStyle name="WebAnchor7" xfId="111"/>
    <cellStyle name="Webexclude" xfId="112"/>
    <cellStyle name="WebFN" xfId="113"/>
    <cellStyle name="WebFN1" xfId="114"/>
    <cellStyle name="WebFN2" xfId="115"/>
    <cellStyle name="WebFN3" xfId="116"/>
    <cellStyle name="WebFN4" xfId="117"/>
    <cellStyle name="WebHR" xfId="118"/>
    <cellStyle name="WebIndent1" xfId="119"/>
    <cellStyle name="WebIndent1wFN3" xfId="120"/>
    <cellStyle name="WebIndent2" xfId="121"/>
    <cellStyle name="WebNoBR" xfId="122"/>
    <cellStyle name="Záhlaví 1" xfId="123"/>
    <cellStyle name="Záhlaví 2" xfId="124"/>
    <cellStyle name="zero" xfId="125"/>
    <cellStyle name="ДАТА" xfId="126"/>
    <cellStyle name="ДЕНЕЖНЫЙ_BOPENGC" xfId="127"/>
    <cellStyle name="ЗАГОЛОВОК1" xfId="128"/>
    <cellStyle name="ЗАГОЛОВОК2" xfId="129"/>
    <cellStyle name="ИТОГОВЫЙ" xfId="130"/>
    <cellStyle name="Обычный_BOPENGC" xfId="131"/>
    <cellStyle name="ПРОЦЕНТНЫЙ_BOPENGC" xfId="132"/>
    <cellStyle name="ТЕКСТ" xfId="133"/>
    <cellStyle name="ФИКСИРОВАННЫЙ" xfId="134"/>
    <cellStyle name="ФИНАНСОВЫЙ_BOPENGC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Users\GOestreicher\My%20Documents\Albania\Sectors\Real\National%20accounts\Current%20NA%20file\TABLE%202%20from%20master%20file%20replaced%20431pm%20sept%20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JARE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DB\MDA\BOP\HISTORICAL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Rwanda\Mis0599\Tillot\ES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RWA\AAA\Tabs\RwTDS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DIVISION\INDONESI\Real\seas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scenarios\baselinemacr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NGA\XLS\SBA\cap-to-pay-PC-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\AAA\Tabs\RwTDS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stan-tab99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Nominal_Relie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\O1\ALB\CNS\RED99\SME_ta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goestreicher\My%20Documents\Albania\A%20MONA\Monetary%20for%20MO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GOestreicher\My%20Documents\Albania\Monetary%20developments\Q2%202005\Final\Quant%20benchmarks%20tabl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REP\Group%20Charts%20for%20para%2013%20of%206th%20review%20S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GOestreicher\My%20Documents\Albania\Missions\April%202004\Post%20mission\Tables\Monetary%201992%20to%20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orary%20folder\Er%20table%20for%20RED%20draf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\may\JARE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OldCData\indo5\scenarios\baseline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goestreicher\My%20Documents\Albania\A%20MONA\MONA%20data%20for%20Albani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_IMF"/>
      <sheetName val="#REF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F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"/>
      <sheetName val="DSA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-to-pay-PC-Tab1"/>
      <sheetName val="Cap-to-pay-PC-Tab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"/>
      <sheetName val="DSA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5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Survey--Easy to read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 Cond Table (Living) (3)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Survey, 1992-2007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7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for Gerwin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_IMF"/>
      <sheetName val="#REF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Brief (2)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R27"/>
  <sheetViews>
    <sheetView zoomScaleNormal="100" workbookViewId="0">
      <selection activeCell="B38" sqref="B38"/>
    </sheetView>
  </sheetViews>
  <sheetFormatPr defaultRowHeight="12.75"/>
  <cols>
    <col min="1" max="1" width="12" customWidth="1"/>
    <col min="2" max="2" width="22.42578125" customWidth="1"/>
    <col min="3" max="3" width="14" customWidth="1"/>
    <col min="4" max="4" width="10.28515625" style="26" customWidth="1"/>
    <col min="5" max="6" width="12.28515625" style="26" customWidth="1"/>
    <col min="7" max="7" width="18.140625" style="26" customWidth="1"/>
    <col min="8" max="8" width="18.28515625" style="26" customWidth="1"/>
    <col min="9" max="9" width="15" style="26" customWidth="1"/>
    <col min="16" max="16" width="17" bestFit="1" customWidth="1"/>
  </cols>
  <sheetData>
    <row r="2" spans="1:18" s="25" customFormat="1" ht="15.75">
      <c r="A2" s="24" t="s">
        <v>150</v>
      </c>
      <c r="D2" s="30"/>
      <c r="E2" s="30"/>
      <c r="F2" s="30"/>
      <c r="G2" s="30"/>
      <c r="H2" s="30"/>
      <c r="I2" s="30"/>
    </row>
    <row r="3" spans="1:18" ht="15.75">
      <c r="A3" s="1"/>
      <c r="B3" s="3"/>
      <c r="C3" s="3"/>
      <c r="D3" s="44"/>
      <c r="E3" s="44"/>
      <c r="F3" s="44"/>
      <c r="G3" s="44"/>
      <c r="H3" s="44"/>
      <c r="I3" s="44"/>
      <c r="J3" s="3"/>
    </row>
    <row r="4" spans="1:18" ht="13.5" thickBot="1">
      <c r="A4" s="3"/>
      <c r="B4" s="3"/>
      <c r="C4" s="3"/>
      <c r="D4" s="44"/>
      <c r="E4" s="44"/>
      <c r="F4" s="44"/>
      <c r="H4" s="44"/>
      <c r="I4" s="11" t="s">
        <v>81</v>
      </c>
      <c r="J4" s="3"/>
    </row>
    <row r="5" spans="1:18">
      <c r="A5" s="12"/>
      <c r="B5" s="13"/>
      <c r="C5" s="13"/>
      <c r="D5" s="39"/>
      <c r="E5" s="39"/>
      <c r="F5" s="39"/>
      <c r="G5" s="39"/>
      <c r="H5" s="39"/>
      <c r="I5" s="66"/>
      <c r="J5" s="3"/>
    </row>
    <row r="6" spans="1:18">
      <c r="A6" s="5" t="s">
        <v>28</v>
      </c>
      <c r="B6" s="345" t="s">
        <v>192</v>
      </c>
      <c r="C6" s="346"/>
      <c r="D6" s="346"/>
      <c r="E6" s="346"/>
      <c r="F6" s="347"/>
      <c r="G6" s="10" t="s">
        <v>29</v>
      </c>
      <c r="H6" s="352" t="s">
        <v>191</v>
      </c>
      <c r="I6" s="353"/>
      <c r="J6" s="3"/>
    </row>
    <row r="7" spans="1:18">
      <c r="A7" s="14"/>
      <c r="B7" s="15"/>
      <c r="C7" s="15"/>
      <c r="D7" s="18"/>
      <c r="E7" s="18"/>
      <c r="F7" s="18"/>
      <c r="G7" s="18"/>
      <c r="H7" s="19"/>
      <c r="I7" s="43"/>
      <c r="J7" s="3"/>
    </row>
    <row r="8" spans="1:18">
      <c r="A8" s="354" t="s">
        <v>30</v>
      </c>
      <c r="B8" s="355"/>
      <c r="C8" s="340" t="s">
        <v>53</v>
      </c>
      <c r="D8" s="341"/>
      <c r="E8" s="341"/>
      <c r="F8" s="341"/>
      <c r="G8" s="341"/>
      <c r="H8" s="341"/>
      <c r="I8" s="342"/>
      <c r="J8" s="3"/>
    </row>
    <row r="9" spans="1:18">
      <c r="A9" s="356"/>
      <c r="B9" s="357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144</v>
      </c>
      <c r="I9" s="23" t="s">
        <v>145</v>
      </c>
      <c r="J9" s="3"/>
    </row>
    <row r="10" spans="1:18" ht="18.75" customHeight="1">
      <c r="A10" s="358"/>
      <c r="B10" s="359"/>
      <c r="C10" s="16" t="s">
        <v>7</v>
      </c>
      <c r="D10" s="16" t="s">
        <v>31</v>
      </c>
      <c r="E10" s="16" t="s">
        <v>80</v>
      </c>
      <c r="F10" s="16" t="s">
        <v>80</v>
      </c>
      <c r="G10" s="16" t="s">
        <v>80</v>
      </c>
      <c r="H10" s="16" t="s">
        <v>7</v>
      </c>
      <c r="I10" s="350" t="s">
        <v>8</v>
      </c>
      <c r="J10" s="3"/>
    </row>
    <row r="11" spans="1:18" ht="33.75">
      <c r="A11" s="20" t="s">
        <v>2</v>
      </c>
      <c r="B11" s="21" t="s">
        <v>82</v>
      </c>
      <c r="C11" s="17" t="s">
        <v>193</v>
      </c>
      <c r="D11" s="17" t="s">
        <v>194</v>
      </c>
      <c r="E11" s="17" t="s">
        <v>195</v>
      </c>
      <c r="F11" s="17" t="s">
        <v>196</v>
      </c>
      <c r="G11" s="17" t="s">
        <v>143</v>
      </c>
      <c r="H11" s="17" t="s">
        <v>137</v>
      </c>
      <c r="I11" s="351"/>
      <c r="J11" s="3"/>
    </row>
    <row r="12" spans="1:18" ht="45">
      <c r="A12" s="64" t="s">
        <v>32</v>
      </c>
      <c r="B12" s="260" t="s">
        <v>189</v>
      </c>
      <c r="C12" s="67">
        <v>10389.133</v>
      </c>
      <c r="D12" s="67">
        <v>145510</v>
      </c>
      <c r="E12" s="279">
        <v>32800</v>
      </c>
      <c r="F12" s="279">
        <v>50800</v>
      </c>
      <c r="G12" s="279">
        <v>50800</v>
      </c>
      <c r="H12" s="279">
        <v>25839.026999999998</v>
      </c>
      <c r="I12" s="287">
        <f>H12-G12</f>
        <v>-24960.973000000002</v>
      </c>
      <c r="J12" s="3"/>
      <c r="M12">
        <v>11266664</v>
      </c>
      <c r="N12">
        <v>1600000</v>
      </c>
      <c r="O12">
        <v>9000000</v>
      </c>
      <c r="P12">
        <v>18000000</v>
      </c>
      <c r="R12">
        <f>SUM(M12:Q12)</f>
        <v>39866664</v>
      </c>
    </row>
    <row r="13" spans="1:18">
      <c r="A13" s="64" t="s">
        <v>33</v>
      </c>
      <c r="B13" s="65" t="s">
        <v>34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8">
        <f>H13-G13</f>
        <v>0</v>
      </c>
      <c r="J13" s="3"/>
    </row>
    <row r="14" spans="1:18">
      <c r="A14" s="64" t="s">
        <v>35</v>
      </c>
      <c r="B14" s="65" t="s">
        <v>36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8">
        <f>H14-G14</f>
        <v>0</v>
      </c>
      <c r="J14" s="3"/>
      <c r="M14">
        <v>9817101</v>
      </c>
      <c r="N14">
        <v>1580240</v>
      </c>
      <c r="O14" s="288">
        <v>4369101</v>
      </c>
      <c r="P14" s="278"/>
      <c r="R14">
        <f>SUM(M14:Q14)</f>
        <v>15766442</v>
      </c>
    </row>
    <row r="15" spans="1:18">
      <c r="A15" s="64" t="s">
        <v>37</v>
      </c>
      <c r="B15" s="65" t="s">
        <v>38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8">
        <f>H15-G15</f>
        <v>0</v>
      </c>
      <c r="J15" s="3"/>
      <c r="O15" s="288"/>
      <c r="P15" s="278"/>
    </row>
    <row r="16" spans="1:18">
      <c r="A16" s="64" t="s">
        <v>39</v>
      </c>
      <c r="B16" s="65" t="s">
        <v>40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8">
        <f>H16-G16</f>
        <v>0</v>
      </c>
      <c r="J16" s="3"/>
      <c r="O16" s="288"/>
      <c r="P16" s="278"/>
    </row>
    <row r="17" spans="1:16" ht="13.5" thickBot="1">
      <c r="A17" s="64" t="s">
        <v>83</v>
      </c>
      <c r="B17" s="65" t="s">
        <v>84</v>
      </c>
      <c r="C17" s="67"/>
      <c r="D17" s="67"/>
      <c r="E17" s="67"/>
      <c r="F17" s="67"/>
      <c r="G17" s="67"/>
      <c r="H17" s="67"/>
      <c r="I17" s="68"/>
      <c r="J17" s="3"/>
      <c r="O17" s="288"/>
      <c r="P17" s="278"/>
    </row>
    <row r="18" spans="1:16" ht="14.25" customHeight="1" thickBot="1">
      <c r="A18" s="348" t="s">
        <v>41</v>
      </c>
      <c r="B18" s="349"/>
      <c r="C18" s="280">
        <f t="shared" ref="C18:I18" si="0">SUM(C12:C17)</f>
        <v>10389.133</v>
      </c>
      <c r="D18" s="280">
        <f t="shared" si="0"/>
        <v>145510</v>
      </c>
      <c r="E18" s="280">
        <f t="shared" si="0"/>
        <v>32800</v>
      </c>
      <c r="F18" s="280">
        <f t="shared" si="0"/>
        <v>50800</v>
      </c>
      <c r="G18" s="280">
        <f t="shared" si="0"/>
        <v>50800</v>
      </c>
      <c r="H18" s="280">
        <f t="shared" si="0"/>
        <v>25839.026999999998</v>
      </c>
      <c r="I18" s="281">
        <f t="shared" si="0"/>
        <v>-24960.973000000002</v>
      </c>
      <c r="J18" s="3"/>
      <c r="O18" s="288"/>
      <c r="P18" s="278"/>
    </row>
    <row r="19" spans="1:16" ht="15" customHeight="1" thickBot="1">
      <c r="A19" s="360" t="s">
        <v>54</v>
      </c>
      <c r="B19" s="361"/>
      <c r="C19" s="282"/>
      <c r="D19" s="282"/>
      <c r="E19" s="282"/>
      <c r="F19" s="282"/>
      <c r="G19" s="282"/>
      <c r="H19" s="283"/>
      <c r="I19" s="284"/>
      <c r="J19" s="3"/>
      <c r="O19" s="288"/>
      <c r="P19" s="288"/>
    </row>
    <row r="20" spans="1:16" s="62" customFormat="1" ht="13.5" thickBot="1">
      <c r="A20" s="343" t="s">
        <v>87</v>
      </c>
      <c r="B20" s="344"/>
      <c r="C20" s="285">
        <f t="shared" ref="C20:H20" si="1">C18+C19</f>
        <v>10389.133</v>
      </c>
      <c r="D20" s="285">
        <f t="shared" si="1"/>
        <v>145510</v>
      </c>
      <c r="E20" s="285">
        <f t="shared" si="1"/>
        <v>32800</v>
      </c>
      <c r="F20" s="285">
        <f t="shared" si="1"/>
        <v>50800</v>
      </c>
      <c r="G20" s="285">
        <f t="shared" si="1"/>
        <v>50800</v>
      </c>
      <c r="H20" s="285">
        <f t="shared" si="1"/>
        <v>25839.026999999998</v>
      </c>
      <c r="I20" s="286"/>
      <c r="J20" s="61"/>
    </row>
    <row r="21" spans="1:16">
      <c r="A21" s="3"/>
      <c r="B21" s="3"/>
      <c r="C21" s="3"/>
      <c r="D21" s="44"/>
      <c r="E21" s="44"/>
      <c r="F21" s="44"/>
      <c r="G21" s="44"/>
      <c r="H21" s="44"/>
      <c r="I21" s="44"/>
      <c r="J21" s="3"/>
    </row>
    <row r="22" spans="1:16">
      <c r="A22" s="3"/>
      <c r="B22" s="3"/>
      <c r="C22" s="3"/>
      <c r="D22" s="44"/>
      <c r="E22" s="44"/>
      <c r="F22" s="44"/>
      <c r="G22" s="44"/>
      <c r="H22" s="44"/>
      <c r="I22" s="44"/>
      <c r="J22" s="3"/>
    </row>
    <row r="23" spans="1:16">
      <c r="A23" s="3"/>
      <c r="B23" s="3"/>
      <c r="C23" s="3"/>
      <c r="D23" s="44"/>
      <c r="E23" s="44"/>
      <c r="F23" s="44"/>
      <c r="G23" s="44"/>
      <c r="H23" s="44"/>
      <c r="I23" s="44"/>
      <c r="J23" s="3"/>
    </row>
    <row r="24" spans="1:16" ht="12.75" customHeight="1">
      <c r="A24" s="215"/>
      <c r="B24" s="334" t="s">
        <v>25</v>
      </c>
      <c r="C24" s="335"/>
      <c r="D24" s="36" t="s">
        <v>9</v>
      </c>
      <c r="E24" s="332"/>
      <c r="F24" s="333"/>
      <c r="G24" s="44"/>
      <c r="H24" s="44"/>
      <c r="I24" s="44"/>
      <c r="J24" s="3"/>
    </row>
    <row r="25" spans="1:16">
      <c r="A25" s="215"/>
      <c r="B25" s="336"/>
      <c r="C25" s="337"/>
      <c r="D25" s="36" t="s">
        <v>26</v>
      </c>
      <c r="E25" s="332"/>
      <c r="F25" s="333"/>
      <c r="G25" s="44"/>
      <c r="H25" s="44"/>
      <c r="I25" s="44"/>
      <c r="J25" s="3"/>
    </row>
    <row r="26" spans="1:16" ht="17.25" customHeight="1">
      <c r="A26" s="215"/>
      <c r="B26" s="338"/>
      <c r="C26" s="339"/>
      <c r="D26" s="36" t="s">
        <v>27</v>
      </c>
      <c r="E26" s="332"/>
      <c r="F26" s="333"/>
      <c r="G26" s="44"/>
      <c r="H26" s="44"/>
      <c r="I26" s="44"/>
      <c r="J26" s="3"/>
    </row>
    <row r="27" spans="1:16">
      <c r="A27" s="3"/>
      <c r="B27" s="3"/>
      <c r="C27" s="3"/>
      <c r="D27" s="44"/>
      <c r="E27" s="44"/>
      <c r="F27" s="44"/>
      <c r="G27" s="44"/>
      <c r="H27" s="44"/>
      <c r="I27" s="44"/>
      <c r="J27" s="3"/>
    </row>
  </sheetData>
  <mergeCells count="12">
    <mergeCell ref="B6:F6"/>
    <mergeCell ref="A18:B18"/>
    <mergeCell ref="I10:I11"/>
    <mergeCell ref="H6:I6"/>
    <mergeCell ref="A8:B10"/>
    <mergeCell ref="A19:B19"/>
    <mergeCell ref="E24:F24"/>
    <mergeCell ref="E25:F25"/>
    <mergeCell ref="E26:F26"/>
    <mergeCell ref="B24:C26"/>
    <mergeCell ref="C8:I8"/>
    <mergeCell ref="A20:B20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S41"/>
  <sheetViews>
    <sheetView zoomScaleNormal="100" workbookViewId="0">
      <selection activeCell="H13" sqref="H13"/>
    </sheetView>
  </sheetViews>
  <sheetFormatPr defaultRowHeight="12.75"/>
  <cols>
    <col min="1" max="1" width="11.7109375" style="26" customWidth="1"/>
    <col min="2" max="2" width="39.5703125" customWidth="1"/>
    <col min="3" max="3" width="16" bestFit="1" customWidth="1"/>
    <col min="4" max="4" width="13.5703125" style="26" customWidth="1"/>
    <col min="5" max="5" width="13.28515625" style="26" customWidth="1"/>
    <col min="6" max="6" width="15" style="26" customWidth="1"/>
    <col min="7" max="7" width="18.5703125" style="26" customWidth="1"/>
    <col min="8" max="8" width="19.28515625" style="26" customWidth="1"/>
    <col min="9" max="9" width="13.140625" style="52" customWidth="1"/>
    <col min="11" max="11" width="10.28515625" bestFit="1" customWidth="1"/>
    <col min="12" max="12" width="16.140625" customWidth="1"/>
    <col min="13" max="13" width="9.5703125" bestFit="1" customWidth="1"/>
    <col min="15" max="15" width="10.28515625" bestFit="1" customWidth="1"/>
  </cols>
  <sheetData>
    <row r="2" spans="1:19" s="25" customFormat="1" ht="15.75">
      <c r="A2" s="69" t="s">
        <v>154</v>
      </c>
      <c r="D2" s="30"/>
      <c r="E2" s="30"/>
      <c r="F2" s="30"/>
      <c r="G2" s="30"/>
      <c r="H2" s="30"/>
      <c r="I2" s="46"/>
    </row>
    <row r="3" spans="1:19" ht="13.5" thickBot="1">
      <c r="A3" s="27"/>
      <c r="B3" s="2"/>
      <c r="C3" s="2"/>
      <c r="D3" s="27"/>
      <c r="E3" s="27"/>
      <c r="F3" s="34"/>
      <c r="G3" s="35"/>
      <c r="H3" s="31"/>
      <c r="I3" s="47" t="s">
        <v>81</v>
      </c>
      <c r="J3" s="3"/>
    </row>
    <row r="4" spans="1:19" s="42" customFormat="1">
      <c r="A4" s="37"/>
      <c r="B4" s="13"/>
      <c r="C4" s="13"/>
      <c r="D4" s="38"/>
      <c r="E4" s="38"/>
      <c r="F4" s="39"/>
      <c r="G4" s="39"/>
      <c r="H4" s="40"/>
      <c r="I4" s="48"/>
      <c r="J4" s="41"/>
    </row>
    <row r="5" spans="1:19">
      <c r="A5" s="28" t="s">
        <v>28</v>
      </c>
      <c r="B5" s="72" t="s">
        <v>192</v>
      </c>
      <c r="C5" s="231"/>
      <c r="D5" s="231"/>
      <c r="E5" s="231"/>
      <c r="F5" s="231"/>
      <c r="G5" s="232"/>
      <c r="H5" s="10" t="s">
        <v>29</v>
      </c>
      <c r="I5" s="58" t="s">
        <v>191</v>
      </c>
      <c r="J5" s="3"/>
    </row>
    <row r="6" spans="1:19">
      <c r="A6" s="28" t="s">
        <v>1</v>
      </c>
      <c r="B6" s="72">
        <v>1140</v>
      </c>
      <c r="C6" s="233"/>
      <c r="D6" s="233"/>
      <c r="E6" s="233"/>
      <c r="F6" s="233"/>
      <c r="G6" s="234"/>
      <c r="H6" s="10" t="s">
        <v>85</v>
      </c>
      <c r="I6" s="58" t="s">
        <v>199</v>
      </c>
      <c r="J6" s="3"/>
    </row>
    <row r="7" spans="1:19" s="55" customFormat="1">
      <c r="A7" s="355" t="s">
        <v>155</v>
      </c>
      <c r="B7" s="371" t="s">
        <v>82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144</v>
      </c>
      <c r="I7" s="49" t="s">
        <v>145</v>
      </c>
      <c r="J7" s="54"/>
    </row>
    <row r="8" spans="1:19" s="57" customFormat="1">
      <c r="A8" s="357"/>
      <c r="B8" s="372"/>
      <c r="C8" s="16" t="s">
        <v>7</v>
      </c>
      <c r="D8" s="16" t="s">
        <v>31</v>
      </c>
      <c r="E8" s="16" t="s">
        <v>80</v>
      </c>
      <c r="F8" s="16" t="s">
        <v>80</v>
      </c>
      <c r="G8" s="16" t="s">
        <v>80</v>
      </c>
      <c r="H8" s="16" t="s">
        <v>7</v>
      </c>
      <c r="I8" s="365" t="s">
        <v>8</v>
      </c>
      <c r="J8" s="56"/>
    </row>
    <row r="9" spans="1:19" s="57" customFormat="1" ht="22.5">
      <c r="A9" s="359"/>
      <c r="B9" s="373"/>
      <c r="C9" s="17" t="s">
        <v>197</v>
      </c>
      <c r="D9" s="17" t="s">
        <v>198</v>
      </c>
      <c r="E9" s="17" t="s">
        <v>195</v>
      </c>
      <c r="F9" s="17" t="s">
        <v>196</v>
      </c>
      <c r="G9" s="17" t="s">
        <v>143</v>
      </c>
      <c r="H9" s="17" t="s">
        <v>137</v>
      </c>
      <c r="I9" s="366"/>
      <c r="J9" s="56"/>
    </row>
    <row r="10" spans="1:19">
      <c r="A10" s="29">
        <v>600</v>
      </c>
      <c r="B10" s="6" t="s">
        <v>10</v>
      </c>
      <c r="C10" s="261">
        <v>6814221</v>
      </c>
      <c r="D10" s="261">
        <v>21517</v>
      </c>
      <c r="E10" s="261">
        <v>16900</v>
      </c>
      <c r="F10" s="261">
        <v>16900</v>
      </c>
      <c r="G10" s="261">
        <v>16900</v>
      </c>
      <c r="H10" s="261">
        <v>14868.433000000001</v>
      </c>
      <c r="I10" s="262">
        <f>H10-G10</f>
        <v>-2031.5669999999991</v>
      </c>
      <c r="J10" s="3"/>
      <c r="M10" s="293"/>
      <c r="O10" s="295"/>
      <c r="Q10" s="295"/>
      <c r="S10" s="295"/>
    </row>
    <row r="11" spans="1:19">
      <c r="A11" s="29">
        <v>601</v>
      </c>
      <c r="B11" s="6" t="s">
        <v>11</v>
      </c>
      <c r="C11" s="261">
        <v>1041736</v>
      </c>
      <c r="D11" s="261">
        <v>3593</v>
      </c>
      <c r="E11" s="261">
        <v>2400</v>
      </c>
      <c r="F11" s="261">
        <v>2400</v>
      </c>
      <c r="G11" s="261">
        <v>2400</v>
      </c>
      <c r="H11" s="261">
        <v>2373.877</v>
      </c>
      <c r="I11" s="262">
        <f t="shared" ref="I11:I16" si="0">H11-G11</f>
        <v>-26.123000000000047</v>
      </c>
      <c r="J11" s="3"/>
      <c r="K11" s="294"/>
      <c r="L11" s="295"/>
      <c r="M11" s="293"/>
      <c r="O11" s="295"/>
      <c r="Q11" s="295"/>
      <c r="S11" s="295"/>
    </row>
    <row r="12" spans="1:19">
      <c r="A12" s="29">
        <v>602</v>
      </c>
      <c r="B12" s="6" t="s">
        <v>12</v>
      </c>
      <c r="C12" s="261">
        <v>1783176</v>
      </c>
      <c r="D12" s="261">
        <v>20000</v>
      </c>
      <c r="E12" s="261">
        <v>13500</v>
      </c>
      <c r="F12" s="261">
        <v>13500</v>
      </c>
      <c r="G12" s="261">
        <v>13500</v>
      </c>
      <c r="H12" s="261">
        <v>8302.7170000000006</v>
      </c>
      <c r="I12" s="262">
        <f t="shared" si="0"/>
        <v>-5197.2829999999994</v>
      </c>
      <c r="J12" s="3"/>
      <c r="M12" s="293"/>
      <c r="O12" s="295"/>
      <c r="Q12" s="295"/>
      <c r="S12" s="295"/>
    </row>
    <row r="13" spans="1:19">
      <c r="A13" s="29">
        <v>603</v>
      </c>
      <c r="B13" s="6" t="s">
        <v>13</v>
      </c>
      <c r="C13" s="261"/>
      <c r="D13" s="261"/>
      <c r="E13" s="261"/>
      <c r="F13" s="261"/>
      <c r="G13" s="261"/>
      <c r="H13" s="261"/>
      <c r="I13" s="262">
        <f t="shared" si="0"/>
        <v>0</v>
      </c>
      <c r="J13" s="3"/>
      <c r="M13" s="293"/>
      <c r="O13" s="295"/>
      <c r="Q13" s="295"/>
    </row>
    <row r="14" spans="1:19">
      <c r="A14" s="29">
        <v>604</v>
      </c>
      <c r="B14" s="6" t="s">
        <v>14</v>
      </c>
      <c r="C14" s="261"/>
      <c r="D14" s="261"/>
      <c r="E14" s="261"/>
      <c r="F14" s="261"/>
      <c r="G14" s="261"/>
      <c r="H14" s="261"/>
      <c r="I14" s="262">
        <f t="shared" si="0"/>
        <v>0</v>
      </c>
      <c r="J14" s="3"/>
      <c r="M14" s="293"/>
      <c r="O14" s="295"/>
      <c r="Q14" s="295"/>
    </row>
    <row r="15" spans="1:19">
      <c r="A15" s="29">
        <v>605</v>
      </c>
      <c r="B15" s="6" t="s">
        <v>15</v>
      </c>
      <c r="C15" s="261"/>
      <c r="D15" s="261"/>
      <c r="E15" s="261"/>
      <c r="F15" s="261"/>
      <c r="G15" s="261"/>
      <c r="H15" s="261"/>
      <c r="I15" s="262">
        <f t="shared" si="0"/>
        <v>0</v>
      </c>
      <c r="J15" s="3"/>
      <c r="M15" s="293"/>
      <c r="O15" s="295"/>
      <c r="Q15" s="295"/>
    </row>
    <row r="16" spans="1:19">
      <c r="A16" s="29">
        <v>606</v>
      </c>
      <c r="B16" s="6" t="s">
        <v>16</v>
      </c>
      <c r="C16" s="261"/>
      <c r="D16" s="261"/>
      <c r="E16" s="261"/>
      <c r="F16" s="261"/>
      <c r="G16" s="261"/>
      <c r="H16" s="261"/>
      <c r="I16" s="262">
        <f t="shared" si="0"/>
        <v>0</v>
      </c>
      <c r="J16" s="3"/>
      <c r="M16" s="293"/>
      <c r="O16" s="295"/>
      <c r="Q16" s="295"/>
    </row>
    <row r="17" spans="1:17" s="62" customFormat="1">
      <c r="A17" s="59" t="s">
        <v>17</v>
      </c>
      <c r="B17" s="63" t="s">
        <v>18</v>
      </c>
      <c r="C17" s="263">
        <f>SUM(C10:C16)</f>
        <v>9639133</v>
      </c>
      <c r="D17" s="263">
        <f t="shared" ref="D17:I17" si="1">SUM(D10:D16)</f>
        <v>45110</v>
      </c>
      <c r="E17" s="263">
        <f t="shared" si="1"/>
        <v>32800</v>
      </c>
      <c r="F17" s="263">
        <f t="shared" si="1"/>
        <v>32800</v>
      </c>
      <c r="G17" s="263">
        <f t="shared" si="1"/>
        <v>32800</v>
      </c>
      <c r="H17" s="263">
        <f t="shared" si="1"/>
        <v>25545.027000000002</v>
      </c>
      <c r="I17" s="264">
        <f t="shared" si="1"/>
        <v>-7254.9729999999981</v>
      </c>
      <c r="J17" s="61"/>
      <c r="M17" s="293"/>
      <c r="O17" s="295"/>
      <c r="Q17" s="295"/>
    </row>
    <row r="18" spans="1:17">
      <c r="A18" s="29">
        <v>230</v>
      </c>
      <c r="B18" s="6" t="s">
        <v>19</v>
      </c>
      <c r="C18" s="261"/>
      <c r="D18" s="261"/>
      <c r="E18" s="261"/>
      <c r="F18" s="261"/>
      <c r="G18" s="261"/>
      <c r="H18" s="261"/>
      <c r="I18" s="262">
        <f>H18-G18</f>
        <v>0</v>
      </c>
      <c r="J18" s="3"/>
      <c r="M18" s="293"/>
      <c r="O18" s="295"/>
      <c r="Q18" s="295"/>
    </row>
    <row r="19" spans="1:17">
      <c r="A19" s="29">
        <v>231</v>
      </c>
      <c r="B19" s="6" t="s">
        <v>20</v>
      </c>
      <c r="C19" s="261">
        <v>750000</v>
      </c>
      <c r="D19" s="261">
        <v>100400</v>
      </c>
      <c r="E19" s="261">
        <v>0</v>
      </c>
      <c r="F19" s="261">
        <v>18000</v>
      </c>
      <c r="G19" s="261">
        <f>G41/1000</f>
        <v>18000</v>
      </c>
      <c r="H19" s="261">
        <v>294</v>
      </c>
      <c r="I19" s="262">
        <f>H19-G19</f>
        <v>-17706</v>
      </c>
      <c r="J19" s="3"/>
      <c r="M19" s="293"/>
      <c r="O19" s="295"/>
      <c r="Q19" s="295"/>
    </row>
    <row r="20" spans="1:17">
      <c r="A20" s="29">
        <v>232</v>
      </c>
      <c r="B20" s="6" t="s">
        <v>21</v>
      </c>
      <c r="C20" s="261"/>
      <c r="D20" s="261"/>
      <c r="E20" s="261"/>
      <c r="F20" s="261"/>
      <c r="G20" s="261"/>
      <c r="H20" s="261"/>
      <c r="I20" s="262">
        <f>H20-G20</f>
        <v>0</v>
      </c>
      <c r="J20" s="3"/>
      <c r="M20" s="293"/>
      <c r="O20" s="295"/>
      <c r="Q20" s="295"/>
    </row>
    <row r="21" spans="1:17">
      <c r="A21" s="45" t="s">
        <v>22</v>
      </c>
      <c r="B21" s="53" t="s">
        <v>51</v>
      </c>
      <c r="C21" s="265">
        <f>SUM(C18:C20)</f>
        <v>750000</v>
      </c>
      <c r="D21" s="265">
        <f t="shared" ref="D21:I21" si="2">SUM(D18:D20)</f>
        <v>100400</v>
      </c>
      <c r="E21" s="265">
        <f t="shared" si="2"/>
        <v>0</v>
      </c>
      <c r="F21" s="265">
        <f t="shared" si="2"/>
        <v>18000</v>
      </c>
      <c r="G21" s="265">
        <f t="shared" si="2"/>
        <v>18000</v>
      </c>
      <c r="H21" s="265">
        <f t="shared" si="2"/>
        <v>294</v>
      </c>
      <c r="I21" s="266">
        <f t="shared" si="2"/>
        <v>-17706</v>
      </c>
      <c r="J21" s="3"/>
      <c r="M21" s="293"/>
      <c r="O21" s="295"/>
      <c r="Q21" s="295"/>
    </row>
    <row r="22" spans="1:17">
      <c r="A22" s="29">
        <v>230</v>
      </c>
      <c r="B22" s="6" t="s">
        <v>19</v>
      </c>
      <c r="C22" s="267"/>
      <c r="D22" s="267"/>
      <c r="E22" s="267"/>
      <c r="F22" s="267"/>
      <c r="G22" s="267"/>
      <c r="H22" s="267"/>
      <c r="I22" s="262">
        <f>H22-G22</f>
        <v>0</v>
      </c>
      <c r="J22" s="3"/>
      <c r="M22" s="293"/>
    </row>
    <row r="23" spans="1:17">
      <c r="A23" s="29">
        <v>231</v>
      </c>
      <c r="B23" s="6" t="s">
        <v>20</v>
      </c>
      <c r="C23" s="267"/>
      <c r="D23" s="267"/>
      <c r="E23" s="267"/>
      <c r="F23" s="267"/>
      <c r="G23" s="267"/>
      <c r="H23" s="267"/>
      <c r="I23" s="262">
        <f>H23-G23</f>
        <v>0</v>
      </c>
      <c r="J23" s="3"/>
      <c r="M23" s="293"/>
    </row>
    <row r="24" spans="1:17">
      <c r="A24" s="29">
        <v>232</v>
      </c>
      <c r="B24" s="6" t="s">
        <v>21</v>
      </c>
      <c r="C24" s="267"/>
      <c r="D24" s="267"/>
      <c r="E24" s="267"/>
      <c r="F24" s="267"/>
      <c r="G24" s="267"/>
      <c r="H24" s="267"/>
      <c r="I24" s="262">
        <f>H24-G24</f>
        <v>0</v>
      </c>
      <c r="J24" s="3"/>
      <c r="M24" s="293"/>
    </row>
    <row r="25" spans="1:17">
      <c r="A25" s="45" t="s">
        <v>22</v>
      </c>
      <c r="B25" s="53" t="s">
        <v>52</v>
      </c>
      <c r="C25" s="265">
        <f>SUM(C22:C24)</f>
        <v>0</v>
      </c>
      <c r="D25" s="265">
        <f t="shared" ref="D25:I25" si="3">SUM(D22:D24)</f>
        <v>0</v>
      </c>
      <c r="E25" s="265">
        <f t="shared" si="3"/>
        <v>0</v>
      </c>
      <c r="F25" s="265">
        <f t="shared" si="3"/>
        <v>0</v>
      </c>
      <c r="G25" s="265">
        <f t="shared" si="3"/>
        <v>0</v>
      </c>
      <c r="H25" s="265">
        <f t="shared" si="3"/>
        <v>0</v>
      </c>
      <c r="I25" s="266">
        <f t="shared" si="3"/>
        <v>0</v>
      </c>
      <c r="J25" s="3"/>
      <c r="M25" s="293"/>
    </row>
    <row r="26" spans="1:17" s="62" customFormat="1">
      <c r="A26" s="59" t="s">
        <v>23</v>
      </c>
      <c r="B26" s="60" t="s">
        <v>86</v>
      </c>
      <c r="C26" s="268">
        <f t="shared" ref="C26:I26" si="4">C21+C25</f>
        <v>750000</v>
      </c>
      <c r="D26" s="268">
        <f t="shared" si="4"/>
        <v>100400</v>
      </c>
      <c r="E26" s="268">
        <f t="shared" si="4"/>
        <v>0</v>
      </c>
      <c r="F26" s="268">
        <f t="shared" si="4"/>
        <v>18000</v>
      </c>
      <c r="G26" s="268">
        <f t="shared" si="4"/>
        <v>18000</v>
      </c>
      <c r="H26" s="268">
        <f t="shared" si="4"/>
        <v>294</v>
      </c>
      <c r="I26" s="269">
        <f t="shared" si="4"/>
        <v>-17706</v>
      </c>
      <c r="J26" s="61"/>
      <c r="M26" s="293"/>
    </row>
    <row r="27" spans="1:17">
      <c r="A27" s="367" t="s">
        <v>55</v>
      </c>
      <c r="B27" s="368"/>
      <c r="C27" s="270"/>
      <c r="D27" s="270"/>
      <c r="E27" s="270"/>
      <c r="F27" s="270"/>
      <c r="G27" s="270"/>
      <c r="H27" s="271">
        <v>0</v>
      </c>
      <c r="I27" s="272"/>
      <c r="M27" s="293"/>
    </row>
    <row r="28" spans="1:17" s="62" customFormat="1" ht="18.75" customHeight="1" thickBot="1">
      <c r="A28" s="369" t="s">
        <v>56</v>
      </c>
      <c r="B28" s="370"/>
      <c r="C28" s="273">
        <f t="shared" ref="C28:I28" si="5">C17+C26+C27</f>
        <v>10389133</v>
      </c>
      <c r="D28" s="273">
        <f t="shared" si="5"/>
        <v>145510</v>
      </c>
      <c r="E28" s="273">
        <f t="shared" si="5"/>
        <v>32800</v>
      </c>
      <c r="F28" s="273">
        <f t="shared" si="5"/>
        <v>50800</v>
      </c>
      <c r="G28" s="273">
        <f t="shared" si="5"/>
        <v>50800</v>
      </c>
      <c r="H28" s="273">
        <f t="shared" si="5"/>
        <v>25839.027000000002</v>
      </c>
      <c r="I28" s="274">
        <f t="shared" si="5"/>
        <v>-24960.972999999998</v>
      </c>
      <c r="M28" s="293"/>
    </row>
    <row r="29" spans="1:17" ht="23.25" customHeight="1">
      <c r="A29" s="8"/>
      <c r="B29" s="4"/>
      <c r="C29" s="4"/>
      <c r="D29" s="32"/>
      <c r="E29" s="32"/>
      <c r="F29" s="32"/>
      <c r="G29" s="32"/>
      <c r="H29" s="32"/>
      <c r="I29" s="50"/>
    </row>
    <row r="30" spans="1:17" ht="11.25" customHeight="1">
      <c r="A30" s="8"/>
      <c r="B30" s="4"/>
      <c r="C30" s="4"/>
      <c r="D30" s="32"/>
      <c r="E30" s="32"/>
      <c r="F30" s="32"/>
      <c r="G30" s="32"/>
      <c r="H30" s="32"/>
      <c r="I30" s="50"/>
    </row>
    <row r="32" spans="1:17" ht="17.25" customHeight="1">
      <c r="A32" s="362" t="s">
        <v>24</v>
      </c>
      <c r="B32" s="214" t="s">
        <v>9</v>
      </c>
      <c r="C32" s="334" t="s">
        <v>25</v>
      </c>
      <c r="D32" s="335"/>
      <c r="E32" s="36" t="s">
        <v>9</v>
      </c>
      <c r="F32" s="332"/>
      <c r="G32" s="333"/>
      <c r="H32" s="33"/>
      <c r="I32" s="51"/>
    </row>
    <row r="33" spans="1:9" ht="19.5" customHeight="1">
      <c r="A33" s="363"/>
      <c r="B33" s="214" t="s">
        <v>26</v>
      </c>
      <c r="C33" s="336"/>
      <c r="D33" s="337"/>
      <c r="E33" s="36" t="s">
        <v>26</v>
      </c>
      <c r="F33" s="332"/>
      <c r="G33" s="333"/>
      <c r="H33" s="33"/>
      <c r="I33" s="51"/>
    </row>
    <row r="34" spans="1:9" ht="21.75" customHeight="1">
      <c r="A34" s="364"/>
      <c r="B34" s="214" t="s">
        <v>27</v>
      </c>
      <c r="C34" s="338"/>
      <c r="D34" s="339"/>
      <c r="E34" s="36" t="s">
        <v>27</v>
      </c>
      <c r="F34" s="332"/>
      <c r="G34" s="333"/>
      <c r="H34" s="33"/>
      <c r="I34" s="51"/>
    </row>
    <row r="38" spans="1:9">
      <c r="G38">
        <v>11266664</v>
      </c>
      <c r="H38">
        <v>9817101</v>
      </c>
    </row>
    <row r="39" spans="1:9">
      <c r="G39">
        <v>1600000</v>
      </c>
      <c r="H39">
        <v>1580240</v>
      </c>
    </row>
    <row r="40" spans="1:9">
      <c r="G40">
        <v>9000000</v>
      </c>
      <c r="H40" s="288">
        <v>4369101</v>
      </c>
    </row>
    <row r="41" spans="1:9">
      <c r="G41">
        <v>18000000</v>
      </c>
      <c r="H41"/>
    </row>
  </sheetData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honeticPr fontId="7" type="noConversion"/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S38"/>
  <sheetViews>
    <sheetView topLeftCell="B1" zoomScale="85" zoomScaleNormal="85" workbookViewId="0">
      <selection activeCell="B1" sqref="A1:S27"/>
    </sheetView>
  </sheetViews>
  <sheetFormatPr defaultRowHeight="12.75"/>
  <cols>
    <col min="1" max="1" width="14" customWidth="1"/>
    <col min="2" max="2" width="37" customWidth="1"/>
    <col min="3" max="3" width="17.42578125" customWidth="1"/>
    <col min="4" max="4" width="14.140625" customWidth="1"/>
    <col min="5" max="5" width="16.7109375" customWidth="1"/>
    <col min="6" max="6" width="13.28515625" customWidth="1"/>
    <col min="7" max="7" width="15" customWidth="1"/>
    <col min="8" max="8" width="12.7109375" bestFit="1" customWidth="1"/>
    <col min="9" max="9" width="13.42578125" customWidth="1"/>
    <col min="10" max="10" width="11.5703125" customWidth="1"/>
    <col min="11" max="11" width="11" customWidth="1"/>
    <col min="12" max="12" width="12.7109375" customWidth="1"/>
    <col min="13" max="13" width="13.85546875" customWidth="1"/>
    <col min="14" max="14" width="13.5703125" customWidth="1"/>
    <col min="15" max="15" width="26.7109375" customWidth="1"/>
    <col min="16" max="16" width="12.5703125" customWidth="1"/>
    <col min="17" max="18" width="15.140625" customWidth="1"/>
    <col min="19" max="19" width="32" customWidth="1"/>
  </cols>
  <sheetData>
    <row r="2" spans="1:19" s="79" customFormat="1" ht="15.75">
      <c r="A2" s="84" t="s">
        <v>149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9" s="79" customFormat="1" ht="15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9" ht="15">
      <c r="A4" s="100" t="s">
        <v>28</v>
      </c>
      <c r="B4" s="72" t="s">
        <v>192</v>
      </c>
      <c r="C4" s="99" t="s">
        <v>29</v>
      </c>
      <c r="D4" s="289" t="s">
        <v>191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9" ht="15">
      <c r="A5" s="73"/>
      <c r="B5" s="73"/>
      <c r="C5" s="74"/>
      <c r="D5" s="290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9" ht="15">
      <c r="A6" s="100" t="s">
        <v>1</v>
      </c>
      <c r="B6" s="72">
        <v>1140</v>
      </c>
      <c r="C6" s="99" t="s">
        <v>85</v>
      </c>
      <c r="D6" s="289" t="s">
        <v>199</v>
      </c>
      <c r="E6" s="82"/>
      <c r="F6" s="81"/>
      <c r="G6" s="81"/>
      <c r="H6" s="81"/>
      <c r="I6" s="81"/>
      <c r="J6" s="81"/>
      <c r="K6" s="9"/>
      <c r="L6" s="9"/>
      <c r="M6" s="9"/>
      <c r="N6" s="9"/>
    </row>
    <row r="7" spans="1:19" ht="15.75" thickBot="1">
      <c r="A7" s="406"/>
      <c r="B7" s="407"/>
    </row>
    <row r="8" spans="1:19" s="246" customFormat="1" ht="16.5" thickBot="1">
      <c r="A8" s="244"/>
      <c r="B8" s="245" t="s">
        <v>81</v>
      </c>
      <c r="C8" s="245"/>
      <c r="D8" s="245"/>
      <c r="E8" s="245"/>
      <c r="F8" s="245" t="s">
        <v>158</v>
      </c>
      <c r="G8" s="245"/>
      <c r="H8" s="245"/>
      <c r="I8" s="245" t="s">
        <v>159</v>
      </c>
      <c r="J8" s="245"/>
      <c r="K8" s="245"/>
      <c r="L8" s="245" t="s">
        <v>160</v>
      </c>
      <c r="M8" s="245"/>
      <c r="N8" s="245"/>
      <c r="O8" s="245" t="s">
        <v>161</v>
      </c>
      <c r="P8" s="385" t="s">
        <v>166</v>
      </c>
      <c r="Q8" s="386"/>
      <c r="R8" s="387"/>
      <c r="S8" s="403" t="s">
        <v>42</v>
      </c>
    </row>
    <row r="9" spans="1:19" s="101" customFormat="1" ht="33" customHeight="1">
      <c r="A9" s="416" t="s">
        <v>0</v>
      </c>
      <c r="B9" s="418" t="s">
        <v>122</v>
      </c>
      <c r="C9" s="420" t="s">
        <v>124</v>
      </c>
      <c r="D9" s="414" t="s">
        <v>167</v>
      </c>
      <c r="E9" s="399" t="s">
        <v>168</v>
      </c>
      <c r="F9" s="401" t="s">
        <v>169</v>
      </c>
      <c r="G9" s="414" t="s">
        <v>170</v>
      </c>
      <c r="H9" s="399" t="s">
        <v>171</v>
      </c>
      <c r="I9" s="401" t="s">
        <v>172</v>
      </c>
      <c r="J9" s="414" t="s">
        <v>173</v>
      </c>
      <c r="K9" s="399" t="s">
        <v>174</v>
      </c>
      <c r="L9" s="401" t="s">
        <v>175</v>
      </c>
      <c r="M9" s="414" t="s">
        <v>176</v>
      </c>
      <c r="N9" s="399" t="s">
        <v>177</v>
      </c>
      <c r="O9" s="401" t="s">
        <v>178</v>
      </c>
      <c r="P9" s="412" t="s">
        <v>163</v>
      </c>
      <c r="Q9" s="397" t="s">
        <v>164</v>
      </c>
      <c r="R9" s="383" t="s">
        <v>165</v>
      </c>
      <c r="S9" s="404"/>
    </row>
    <row r="10" spans="1:19" s="101" customFormat="1" ht="35.25" customHeight="1">
      <c r="A10" s="417"/>
      <c r="B10" s="419"/>
      <c r="C10" s="421"/>
      <c r="D10" s="415"/>
      <c r="E10" s="400"/>
      <c r="F10" s="402"/>
      <c r="G10" s="415"/>
      <c r="H10" s="400"/>
      <c r="I10" s="402"/>
      <c r="J10" s="415"/>
      <c r="K10" s="400"/>
      <c r="L10" s="402"/>
      <c r="M10" s="415"/>
      <c r="N10" s="400"/>
      <c r="O10" s="402"/>
      <c r="P10" s="413"/>
      <c r="Q10" s="398"/>
      <c r="R10" s="384"/>
      <c r="S10" s="405"/>
    </row>
    <row r="11" spans="1:19" s="55" customFormat="1" ht="50.25" customHeight="1">
      <c r="A11" s="83" t="s">
        <v>125</v>
      </c>
      <c r="B11" s="314" t="s">
        <v>209</v>
      </c>
      <c r="C11" s="235"/>
      <c r="D11" s="236"/>
      <c r="E11" s="98"/>
      <c r="F11" s="237"/>
      <c r="G11" s="236">
        <v>1</v>
      </c>
      <c r="H11" s="98">
        <v>10000</v>
      </c>
      <c r="I11" s="237">
        <f>H11/G11</f>
        <v>10000</v>
      </c>
      <c r="J11" s="236"/>
      <c r="K11" s="98"/>
      <c r="L11" s="237" t="e">
        <f>K11/J11</f>
        <v>#DIV/0!</v>
      </c>
      <c r="M11" s="236"/>
      <c r="N11" s="98"/>
      <c r="O11" s="237" t="e">
        <f>N11/M11</f>
        <v>#DIV/0!</v>
      </c>
      <c r="P11" s="249" t="e">
        <f>O11-F11</f>
        <v>#DIV/0!</v>
      </c>
      <c r="Q11" s="102" t="e">
        <f>O11-I11</f>
        <v>#DIV/0!</v>
      </c>
      <c r="R11" s="237" t="e">
        <f>O11-L11</f>
        <v>#DIV/0!</v>
      </c>
      <c r="S11" s="319" t="s">
        <v>212</v>
      </c>
    </row>
    <row r="12" spans="1:19" s="55" customFormat="1" ht="78.75">
      <c r="A12" s="83" t="s">
        <v>126</v>
      </c>
      <c r="B12" s="313" t="s">
        <v>206</v>
      </c>
      <c r="C12" s="235"/>
      <c r="D12" s="236"/>
      <c r="E12" s="98"/>
      <c r="F12" s="237"/>
      <c r="G12" s="236">
        <v>1</v>
      </c>
      <c r="H12" s="98">
        <v>2000</v>
      </c>
      <c r="I12" s="275">
        <f>H12/G12</f>
        <v>2000</v>
      </c>
      <c r="J12" s="236"/>
      <c r="K12" s="98"/>
      <c r="L12" s="237" t="e">
        <f>K12/J12</f>
        <v>#DIV/0!</v>
      </c>
      <c r="M12" s="236"/>
      <c r="N12" s="98"/>
      <c r="O12" s="237" t="e">
        <f>N12/M12</f>
        <v>#DIV/0!</v>
      </c>
      <c r="P12" s="249" t="e">
        <f>O12-F12</f>
        <v>#DIV/0!</v>
      </c>
      <c r="Q12" s="102" t="e">
        <f>O12-I12</f>
        <v>#DIV/0!</v>
      </c>
      <c r="R12" s="237" t="e">
        <f>O12-L12</f>
        <v>#DIV/0!</v>
      </c>
      <c r="S12" s="247"/>
    </row>
    <row r="13" spans="1:19" s="55" customFormat="1">
      <c r="A13" s="83" t="s">
        <v>59</v>
      </c>
      <c r="B13" s="314" t="s">
        <v>190</v>
      </c>
      <c r="C13" s="235"/>
      <c r="D13" s="236">
        <v>10</v>
      </c>
      <c r="E13" s="98">
        <v>750</v>
      </c>
      <c r="F13" s="237">
        <f>E13/D13</f>
        <v>75</v>
      </c>
      <c r="G13" s="236">
        <v>10</v>
      </c>
      <c r="H13" s="98">
        <v>2000</v>
      </c>
      <c r="I13" s="237">
        <f>H13/G13</f>
        <v>200</v>
      </c>
      <c r="J13" s="236"/>
      <c r="K13" s="98"/>
      <c r="L13" s="237" t="e">
        <f>K13/J13</f>
        <v>#DIV/0!</v>
      </c>
      <c r="M13" s="236">
        <v>3</v>
      </c>
      <c r="N13" s="98">
        <v>294</v>
      </c>
      <c r="O13" s="237">
        <f>N13/M13</f>
        <v>98</v>
      </c>
      <c r="P13" s="249">
        <f>O13-F13</f>
        <v>23</v>
      </c>
      <c r="Q13" s="102">
        <f>O13-I13</f>
        <v>-102</v>
      </c>
      <c r="R13" s="237" t="e">
        <f>O13-L13</f>
        <v>#DIV/0!</v>
      </c>
      <c r="S13" s="319" t="s">
        <v>212</v>
      </c>
    </row>
    <row r="14" spans="1:19" s="55" customFormat="1" ht="22.5">
      <c r="A14" s="296" t="s">
        <v>62</v>
      </c>
      <c r="B14" s="312" t="s">
        <v>207</v>
      </c>
      <c r="C14" s="297"/>
      <c r="D14" s="236"/>
      <c r="E14" s="98"/>
      <c r="F14" s="237"/>
      <c r="G14" s="236">
        <v>1</v>
      </c>
      <c r="H14" s="98">
        <v>4000</v>
      </c>
      <c r="I14" s="237">
        <f>H14/G14</f>
        <v>4000</v>
      </c>
      <c r="J14" s="298"/>
      <c r="K14" s="299"/>
      <c r="L14" s="237" t="e">
        <f>K14/J14</f>
        <v>#DIV/0!</v>
      </c>
      <c r="M14" s="298"/>
      <c r="N14" s="299"/>
      <c r="O14" s="237" t="e">
        <f>N14/M14</f>
        <v>#DIV/0!</v>
      </c>
      <c r="P14" s="249" t="e">
        <f>O14-F14</f>
        <v>#DIV/0!</v>
      </c>
      <c r="Q14" s="102" t="e">
        <f>O14-I14</f>
        <v>#DIV/0!</v>
      </c>
      <c r="R14" s="237" t="e">
        <f>O14-L14</f>
        <v>#DIV/0!</v>
      </c>
      <c r="S14" s="300"/>
    </row>
    <row r="15" spans="1:19" s="55" customFormat="1" ht="13.5" thickBot="1">
      <c r="A15" s="241"/>
      <c r="B15" s="315"/>
      <c r="C15" s="242"/>
      <c r="D15" s="238">
        <v>0</v>
      </c>
      <c r="E15" s="239">
        <v>0</v>
      </c>
      <c r="F15" s="240" t="e">
        <f>E15/D15</f>
        <v>#DIV/0!</v>
      </c>
      <c r="G15" s="238"/>
      <c r="H15" s="239"/>
      <c r="I15" s="237" t="e">
        <f>H15/G15</f>
        <v>#DIV/0!</v>
      </c>
      <c r="J15" s="238"/>
      <c r="K15" s="239"/>
      <c r="L15" s="240" t="e">
        <f>K15/J15</f>
        <v>#DIV/0!</v>
      </c>
      <c r="M15" s="238"/>
      <c r="N15" s="239"/>
      <c r="O15" s="240" t="e">
        <f>N15/M15</f>
        <v>#DIV/0!</v>
      </c>
      <c r="P15" s="250" t="e">
        <f>O15-F15</f>
        <v>#DIV/0!</v>
      </c>
      <c r="Q15" s="243" t="e">
        <f>O15-I15</f>
        <v>#DIV/0!</v>
      </c>
      <c r="R15" s="240" t="e">
        <f>O15-L15</f>
        <v>#DIV/0!</v>
      </c>
      <c r="S15" s="248" t="s">
        <v>106</v>
      </c>
    </row>
    <row r="16" spans="1:19" s="42" customFormat="1" ht="13.5" thickTop="1">
      <c r="B16" s="97"/>
    </row>
    <row r="17" spans="1:18" ht="13.5" thickBot="1">
      <c r="A17" s="381" t="s">
        <v>148</v>
      </c>
      <c r="B17" s="382"/>
      <c r="C17" s="382"/>
      <c r="D17" s="382"/>
      <c r="E17" s="382"/>
      <c r="F17" s="382"/>
    </row>
    <row r="18" spans="1:18" ht="34.5" thickTop="1">
      <c r="A18" s="228" t="s">
        <v>0</v>
      </c>
      <c r="B18" s="218" t="s">
        <v>122</v>
      </c>
      <c r="C18" s="219" t="s">
        <v>146</v>
      </c>
      <c r="D18" s="219" t="s">
        <v>88</v>
      </c>
      <c r="E18" s="219" t="s">
        <v>147</v>
      </c>
      <c r="F18" s="220" t="s">
        <v>42</v>
      </c>
    </row>
    <row r="19" spans="1:18">
      <c r="A19" s="229" t="s">
        <v>125</v>
      </c>
      <c r="B19" s="72" t="s">
        <v>156</v>
      </c>
      <c r="C19" s="71"/>
      <c r="D19" s="71"/>
      <c r="E19" s="76">
        <v>0</v>
      </c>
      <c r="F19" s="221"/>
    </row>
    <row r="20" spans="1:18" ht="13.5" thickBot="1">
      <c r="A20" s="230" t="s">
        <v>62</v>
      </c>
      <c r="B20" s="222" t="s">
        <v>127</v>
      </c>
      <c r="C20" s="223"/>
      <c r="D20" s="223"/>
      <c r="E20" s="224">
        <v>0</v>
      </c>
      <c r="F20" s="225"/>
    </row>
    <row r="21" spans="1:18" s="42" customFormat="1" ht="13.5" thickTop="1">
      <c r="A21" s="34"/>
      <c r="B21" s="18"/>
      <c r="C21" s="34"/>
      <c r="D21" s="34"/>
      <c r="E21" s="75"/>
      <c r="F21" s="34"/>
    </row>
    <row r="22" spans="1:18" s="42" customFormat="1">
      <c r="A22" s="34"/>
      <c r="B22" s="18"/>
      <c r="C22" s="34"/>
      <c r="D22" s="34"/>
      <c r="E22" s="75"/>
      <c r="F22" s="34"/>
    </row>
    <row r="23" spans="1:18" s="42" customFormat="1">
      <c r="A23" s="34"/>
      <c r="B23" s="18"/>
      <c r="C23" s="34"/>
      <c r="D23" s="34"/>
      <c r="E23" s="75"/>
      <c r="F23" s="34"/>
    </row>
    <row r="24" spans="1:18" s="42" customFormat="1">
      <c r="A24" s="34"/>
      <c r="B24" s="18"/>
      <c r="C24" s="34"/>
      <c r="D24" s="34"/>
      <c r="E24" s="75"/>
      <c r="F24" s="34"/>
    </row>
    <row r="25" spans="1:18">
      <c r="A25" s="388" t="s">
        <v>24</v>
      </c>
      <c r="B25" s="389"/>
      <c r="C25" s="70" t="s">
        <v>9</v>
      </c>
      <c r="D25" s="332"/>
      <c r="E25" s="333"/>
      <c r="F25" s="394" t="s">
        <v>25</v>
      </c>
      <c r="G25" s="70" t="s">
        <v>9</v>
      </c>
      <c r="H25" s="332"/>
      <c r="I25" s="333"/>
    </row>
    <row r="26" spans="1:18">
      <c r="A26" s="390"/>
      <c r="B26" s="391"/>
      <c r="C26" s="70" t="s">
        <v>26</v>
      </c>
      <c r="D26" s="332"/>
      <c r="E26" s="333"/>
      <c r="F26" s="395"/>
      <c r="G26" s="70" t="s">
        <v>26</v>
      </c>
      <c r="H26" s="332"/>
      <c r="I26" s="333"/>
    </row>
    <row r="27" spans="1:18">
      <c r="A27" s="392"/>
      <c r="B27" s="393"/>
      <c r="C27" s="70" t="s">
        <v>27</v>
      </c>
      <c r="D27" s="332"/>
      <c r="E27" s="333"/>
      <c r="F27" s="396"/>
      <c r="G27" s="70" t="s">
        <v>27</v>
      </c>
      <c r="H27" s="332"/>
      <c r="I27" s="333"/>
    </row>
    <row r="31" spans="1:18" ht="16.5" thickBot="1">
      <c r="A31" s="96" t="s">
        <v>89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380" t="s">
        <v>166</v>
      </c>
      <c r="Q31" s="380"/>
      <c r="R31" s="380"/>
    </row>
    <row r="32" spans="1:18" ht="13.5" thickBot="1">
      <c r="A32" s="104"/>
      <c r="B32" s="105"/>
      <c r="C32" s="103"/>
      <c r="D32" s="103"/>
      <c r="E32" s="103"/>
      <c r="F32" s="103" t="s">
        <v>158</v>
      </c>
      <c r="G32" s="103"/>
      <c r="H32" s="103"/>
      <c r="I32" s="103" t="s">
        <v>159</v>
      </c>
      <c r="J32" s="103"/>
      <c r="K32" s="103"/>
      <c r="L32" s="103" t="s">
        <v>160</v>
      </c>
      <c r="M32" s="103"/>
      <c r="N32" s="103"/>
      <c r="O32" s="103" t="s">
        <v>161</v>
      </c>
      <c r="P32" s="103" t="s">
        <v>162</v>
      </c>
      <c r="Q32" s="103" t="s">
        <v>182</v>
      </c>
      <c r="R32" s="103" t="s">
        <v>183</v>
      </c>
    </row>
    <row r="33" spans="1:18" s="80" customFormat="1" ht="19.5" customHeight="1">
      <c r="A33" s="408" t="s">
        <v>57</v>
      </c>
      <c r="B33" s="410" t="s">
        <v>58</v>
      </c>
      <c r="C33" s="374" t="s">
        <v>124</v>
      </c>
      <c r="D33" s="374" t="s">
        <v>128</v>
      </c>
      <c r="E33" s="374" t="s">
        <v>129</v>
      </c>
      <c r="F33" s="378" t="s">
        <v>130</v>
      </c>
      <c r="G33" s="374" t="s">
        <v>131</v>
      </c>
      <c r="H33" s="374" t="s">
        <v>132</v>
      </c>
      <c r="I33" s="376" t="s">
        <v>133</v>
      </c>
      <c r="J33" s="374" t="s">
        <v>179</v>
      </c>
      <c r="K33" s="374" t="s">
        <v>180</v>
      </c>
      <c r="L33" s="376" t="s">
        <v>181</v>
      </c>
      <c r="M33" s="374" t="s">
        <v>134</v>
      </c>
      <c r="N33" s="374" t="s">
        <v>135</v>
      </c>
      <c r="O33" s="378" t="s">
        <v>136</v>
      </c>
      <c r="P33" s="378" t="s">
        <v>157</v>
      </c>
      <c r="Q33" s="378" t="s">
        <v>157</v>
      </c>
      <c r="R33" s="378" t="s">
        <v>157</v>
      </c>
    </row>
    <row r="34" spans="1:18" s="80" customFormat="1" ht="15.75" customHeight="1">
      <c r="A34" s="409"/>
      <c r="B34" s="411"/>
      <c r="C34" s="375"/>
      <c r="D34" s="375"/>
      <c r="E34" s="375"/>
      <c r="F34" s="379"/>
      <c r="G34" s="375"/>
      <c r="H34" s="375"/>
      <c r="I34" s="377"/>
      <c r="J34" s="375"/>
      <c r="K34" s="375"/>
      <c r="L34" s="377"/>
      <c r="M34" s="375"/>
      <c r="N34" s="375"/>
      <c r="O34" s="379"/>
      <c r="P34" s="379"/>
      <c r="Q34" s="379"/>
      <c r="R34" s="379"/>
    </row>
    <row r="35" spans="1:18" s="55" customFormat="1" ht="25.5">
      <c r="A35" s="88" t="s">
        <v>59</v>
      </c>
      <c r="B35" s="89" t="s">
        <v>60</v>
      </c>
      <c r="C35" s="90" t="s">
        <v>61</v>
      </c>
      <c r="D35" s="91">
        <v>10100</v>
      </c>
      <c r="E35" s="91">
        <v>213137.39604797101</v>
      </c>
      <c r="F35" s="106">
        <f>E35/D35</f>
        <v>21.10271247999713</v>
      </c>
      <c r="G35" s="91">
        <v>11000</v>
      </c>
      <c r="H35" s="91">
        <v>240000</v>
      </c>
      <c r="I35" s="251">
        <f>H35/G35</f>
        <v>21.818181818181817</v>
      </c>
      <c r="J35" s="91">
        <v>9000</v>
      </c>
      <c r="K35" s="91">
        <v>240000</v>
      </c>
      <c r="L35" s="251">
        <f>K35/J35</f>
        <v>26.666666666666668</v>
      </c>
      <c r="M35" s="91">
        <v>17524</v>
      </c>
      <c r="N35" s="91">
        <v>194739</v>
      </c>
      <c r="O35" s="106">
        <f>N35/M35</f>
        <v>11.112702579319791</v>
      </c>
      <c r="P35" s="253">
        <f>O35/F35-1</f>
        <v>-0.47339932770001414</v>
      </c>
      <c r="Q35" s="253">
        <f>O35/I35-1</f>
        <v>-0.49066779844784292</v>
      </c>
      <c r="R35" s="253">
        <f>O35/L35-1</f>
        <v>-0.58327365327550784</v>
      </c>
    </row>
    <row r="36" spans="1:18" s="55" customFormat="1" ht="18.75" customHeight="1" thickBot="1">
      <c r="A36" s="92" t="s">
        <v>62</v>
      </c>
      <c r="B36" s="93" t="s">
        <v>63</v>
      </c>
      <c r="C36" s="94" t="s">
        <v>61</v>
      </c>
      <c r="D36" s="95">
        <v>10000</v>
      </c>
      <c r="E36" s="95">
        <v>800000</v>
      </c>
      <c r="F36" s="107">
        <f>E36/D36</f>
        <v>80</v>
      </c>
      <c r="G36" s="95">
        <v>10500</v>
      </c>
      <c r="H36" s="95">
        <v>880000</v>
      </c>
      <c r="I36" s="252">
        <f>H36/G36</f>
        <v>83.80952380952381</v>
      </c>
      <c r="J36" s="95">
        <v>7200</v>
      </c>
      <c r="K36" s="95">
        <v>820000</v>
      </c>
      <c r="L36" s="252">
        <f>K36/J36</f>
        <v>113.88888888888889</v>
      </c>
      <c r="M36" s="95">
        <v>5380</v>
      </c>
      <c r="N36" s="95">
        <v>614399</v>
      </c>
      <c r="O36" s="107">
        <f>N36/M36</f>
        <v>114.20055762081785</v>
      </c>
      <c r="P36" s="254">
        <f>O36/F36-1</f>
        <v>0.427506970260223</v>
      </c>
      <c r="Q36" s="254">
        <f>O36/I36-1</f>
        <v>0.3626202897938493</v>
      </c>
      <c r="R36" s="255">
        <f>O36/L36-1</f>
        <v>2.7366034998641542E-3</v>
      </c>
    </row>
    <row r="37" spans="1:18" s="42" customFormat="1">
      <c r="B37" s="97"/>
    </row>
    <row r="38" spans="1:18" ht="18.75" customHeight="1"/>
  </sheetData>
  <mergeCells count="49"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C33:C34"/>
    <mergeCell ref="D33:D34"/>
    <mergeCell ref="E33:E34"/>
    <mergeCell ref="F33:F34"/>
    <mergeCell ref="P9:P10"/>
    <mergeCell ref="J9:J10"/>
    <mergeCell ref="K9:K10"/>
    <mergeCell ref="L9:L10"/>
    <mergeCell ref="J33:J34"/>
    <mergeCell ref="G9:G10"/>
    <mergeCell ref="S8:S10"/>
    <mergeCell ref="A7:B7"/>
    <mergeCell ref="G33:G34"/>
    <mergeCell ref="H33:H34"/>
    <mergeCell ref="I33:I34"/>
    <mergeCell ref="M33:M34"/>
    <mergeCell ref="N33:N34"/>
    <mergeCell ref="O33:O34"/>
    <mergeCell ref="A33:A34"/>
    <mergeCell ref="B33:B34"/>
    <mergeCell ref="R9:R10"/>
    <mergeCell ref="P8:R8"/>
    <mergeCell ref="A25:B27"/>
    <mergeCell ref="D25:E25"/>
    <mergeCell ref="F25:F27"/>
    <mergeCell ref="H25:I25"/>
    <mergeCell ref="D26:E26"/>
    <mergeCell ref="Q9:Q10"/>
    <mergeCell ref="H9:H10"/>
    <mergeCell ref="I9:I10"/>
    <mergeCell ref="K33:K34"/>
    <mergeCell ref="L33:L34"/>
    <mergeCell ref="R33:R34"/>
    <mergeCell ref="P31:R31"/>
    <mergeCell ref="A17:F17"/>
    <mergeCell ref="H26:I26"/>
    <mergeCell ref="D27:E27"/>
    <mergeCell ref="H27:I27"/>
    <mergeCell ref="P33:P34"/>
    <mergeCell ref="Q33:Q34"/>
  </mergeCells>
  <printOptions horizontalCentered="1" verticalCentered="1"/>
  <pageMargins left="0" right="0" top="0" bottom="0" header="0" footer="0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44"/>
  <sheetViews>
    <sheetView zoomScale="80" zoomScaleNormal="80" workbookViewId="0">
      <selection activeCell="E13" sqref="E13"/>
    </sheetView>
  </sheetViews>
  <sheetFormatPr defaultRowHeight="12.75"/>
  <cols>
    <col min="1" max="1" width="12.7109375" style="26" customWidth="1"/>
    <col min="2" max="2" width="61.140625" style="26" bestFit="1" customWidth="1"/>
    <col min="3" max="3" width="22.42578125" customWidth="1"/>
    <col min="4" max="4" width="34.5703125" customWidth="1"/>
    <col min="5" max="5" width="12.7109375" style="26" customWidth="1"/>
    <col min="6" max="7" width="12.28515625" style="26" customWidth="1"/>
    <col min="8" max="8" width="12" style="26" customWidth="1"/>
    <col min="9" max="9" width="12.85546875" style="26" customWidth="1"/>
    <col min="10" max="10" width="45.85546875" style="138" customWidth="1"/>
  </cols>
  <sheetData>
    <row r="2" spans="1:13" s="79" customFormat="1" ht="15.75">
      <c r="A2" s="113" t="s">
        <v>151</v>
      </c>
      <c r="B2" s="46"/>
      <c r="C2" s="114"/>
      <c r="E2" s="46"/>
      <c r="F2" s="46"/>
      <c r="G2" s="46"/>
      <c r="H2" s="46"/>
      <c r="I2" s="46"/>
      <c r="J2" s="168"/>
    </row>
    <row r="3" spans="1:13" s="138" customFormat="1" ht="18.75" customHeight="1">
      <c r="A3" s="226" t="s">
        <v>153</v>
      </c>
      <c r="B3" s="47"/>
      <c r="C3" s="227"/>
      <c r="E3" s="47"/>
      <c r="F3" s="47"/>
      <c r="G3" s="47"/>
      <c r="H3" s="47"/>
      <c r="I3" s="47"/>
    </row>
    <row r="4" spans="1:13" ht="13.5" thickBot="1"/>
    <row r="5" spans="1:13" s="109" customFormat="1" ht="33.75" customHeight="1">
      <c r="A5" s="130" t="s">
        <v>85</v>
      </c>
      <c r="B5" s="291" t="s">
        <v>188</v>
      </c>
      <c r="C5" s="171" t="s">
        <v>65</v>
      </c>
      <c r="D5" s="426" t="s">
        <v>192</v>
      </c>
      <c r="E5" s="427"/>
      <c r="F5" s="427"/>
      <c r="G5" s="427"/>
      <c r="H5" s="427"/>
      <c r="I5" s="428"/>
      <c r="J5" s="193" t="s">
        <v>42</v>
      </c>
    </row>
    <row r="6" spans="1:13" s="109" customFormat="1" ht="135">
      <c r="A6" s="136" t="s">
        <v>93</v>
      </c>
      <c r="B6" s="131" t="s">
        <v>203</v>
      </c>
      <c r="C6" s="169"/>
      <c r="D6" s="172"/>
      <c r="E6" s="173"/>
      <c r="F6" s="173"/>
      <c r="G6" s="173"/>
      <c r="H6" s="173"/>
      <c r="I6" s="174"/>
      <c r="J6" s="194" t="s">
        <v>107</v>
      </c>
    </row>
    <row r="7" spans="1:13" s="109" customFormat="1" ht="15.75" customHeight="1">
      <c r="A7" s="170"/>
      <c r="B7" s="166"/>
      <c r="C7" s="108"/>
      <c r="D7" s="425" t="s">
        <v>120</v>
      </c>
      <c r="E7" s="425"/>
      <c r="F7" s="425"/>
      <c r="G7" s="425"/>
      <c r="H7" s="425"/>
      <c r="I7" s="425"/>
      <c r="J7" s="194" t="s">
        <v>107</v>
      </c>
    </row>
    <row r="8" spans="1:13" s="112" customFormat="1" ht="51">
      <c r="A8" s="423" t="s">
        <v>117</v>
      </c>
      <c r="B8" s="424"/>
      <c r="C8" s="111" t="s">
        <v>108</v>
      </c>
      <c r="D8" s="177" t="s">
        <v>118</v>
      </c>
      <c r="E8" s="184" t="s">
        <v>104</v>
      </c>
      <c r="F8" s="111" t="s">
        <v>138</v>
      </c>
      <c r="G8" s="111" t="s">
        <v>139</v>
      </c>
      <c r="H8" s="185" t="s">
        <v>105</v>
      </c>
      <c r="I8" s="180" t="s">
        <v>116</v>
      </c>
      <c r="J8" s="195"/>
    </row>
    <row r="9" spans="1:13" s="109" customFormat="1" ht="25.5">
      <c r="A9" s="133" t="s">
        <v>94</v>
      </c>
      <c r="B9" s="276" t="s">
        <v>202</v>
      </c>
      <c r="C9" s="165"/>
      <c r="D9" s="178"/>
      <c r="E9" s="186"/>
      <c r="F9" s="167"/>
      <c r="G9" s="216"/>
      <c r="H9" s="187"/>
      <c r="I9" s="181"/>
      <c r="J9" s="196" t="s">
        <v>107</v>
      </c>
    </row>
    <row r="10" spans="1:13" s="109" customFormat="1" ht="22.5">
      <c r="A10" s="133"/>
      <c r="B10" s="166"/>
      <c r="C10" s="131" t="s">
        <v>125</v>
      </c>
      <c r="D10" s="314" t="s">
        <v>209</v>
      </c>
      <c r="E10" s="131"/>
      <c r="F10" s="302">
        <v>10000</v>
      </c>
      <c r="G10" s="304">
        <v>10000</v>
      </c>
      <c r="H10" s="306"/>
      <c r="I10" s="182">
        <f>H10/G10</f>
        <v>0</v>
      </c>
      <c r="J10" s="319" t="s">
        <v>212</v>
      </c>
      <c r="M10" s="301">
        <f>F10/1000</f>
        <v>10</v>
      </c>
    </row>
    <row r="11" spans="1:13" s="109" customFormat="1" ht="78.75">
      <c r="A11" s="133"/>
      <c r="B11" s="110"/>
      <c r="C11" s="131" t="s">
        <v>126</v>
      </c>
      <c r="D11" s="313" t="s">
        <v>206</v>
      </c>
      <c r="E11" s="131"/>
      <c r="F11" s="302">
        <v>2000</v>
      </c>
      <c r="G11" s="304">
        <v>2000</v>
      </c>
      <c r="H11" s="277"/>
      <c r="I11" s="182">
        <f>H11/G11</f>
        <v>0</v>
      </c>
      <c r="J11" s="316"/>
      <c r="M11" s="301">
        <f>F11/1000</f>
        <v>2</v>
      </c>
    </row>
    <row r="12" spans="1:13" s="109" customFormat="1" ht="15" customHeight="1">
      <c r="A12" s="133" t="s">
        <v>95</v>
      </c>
      <c r="B12" s="276" t="s">
        <v>187</v>
      </c>
      <c r="C12" s="166"/>
      <c r="D12" s="305"/>
      <c r="E12" s="186"/>
      <c r="F12" s="303"/>
      <c r="G12" s="317"/>
      <c r="H12" s="189"/>
      <c r="I12" s="189"/>
      <c r="J12" s="316"/>
      <c r="M12" s="301">
        <f>F12/1000</f>
        <v>0</v>
      </c>
    </row>
    <row r="13" spans="1:13" s="109" customFormat="1" ht="65.25" customHeight="1">
      <c r="A13" s="134"/>
      <c r="B13" s="108"/>
      <c r="C13" s="131" t="s">
        <v>59</v>
      </c>
      <c r="D13" s="314" t="s">
        <v>190</v>
      </c>
      <c r="E13" s="331">
        <v>750</v>
      </c>
      <c r="F13" s="318">
        <v>2000</v>
      </c>
      <c r="G13" s="318">
        <v>2000</v>
      </c>
      <c r="H13" s="190">
        <v>294</v>
      </c>
      <c r="I13" s="182">
        <f>H13/G13</f>
        <v>0.14699999999999999</v>
      </c>
      <c r="J13" s="319" t="s">
        <v>212</v>
      </c>
      <c r="M13" s="301">
        <f>F13/1000</f>
        <v>2</v>
      </c>
    </row>
    <row r="14" spans="1:13" s="109" customFormat="1" ht="65.25" customHeight="1">
      <c r="A14" s="133"/>
      <c r="B14" s="108"/>
      <c r="C14" s="131" t="s">
        <v>62</v>
      </c>
      <c r="D14" s="312" t="s">
        <v>207</v>
      </c>
      <c r="E14" s="188"/>
      <c r="F14" s="318">
        <v>4000</v>
      </c>
      <c r="G14" s="318">
        <v>4000</v>
      </c>
      <c r="H14" s="190"/>
      <c r="I14" s="182">
        <v>0</v>
      </c>
      <c r="J14" s="316"/>
      <c r="M14" s="301">
        <f>F14/1000</f>
        <v>4</v>
      </c>
    </row>
    <row r="15" spans="1:13" s="109" customFormat="1" ht="15" customHeight="1" thickBot="1">
      <c r="A15" s="135" t="s">
        <v>96</v>
      </c>
      <c r="B15" s="132" t="s">
        <v>92</v>
      </c>
      <c r="C15" s="175"/>
      <c r="D15" s="179" t="s">
        <v>99</v>
      </c>
      <c r="E15" s="191"/>
      <c r="F15" s="176"/>
      <c r="G15" s="217"/>
      <c r="H15" s="192"/>
      <c r="I15" s="183"/>
      <c r="J15" s="197" t="s">
        <v>107</v>
      </c>
    </row>
    <row r="17" spans="1:10" s="138" customFormat="1" ht="12.75" hidden="1" customHeight="1">
      <c r="A17" s="137" t="s">
        <v>119</v>
      </c>
      <c r="C17" s="139"/>
      <c r="E17" s="47"/>
      <c r="F17" s="47"/>
      <c r="G17" s="47"/>
      <c r="H17" s="47"/>
      <c r="I17" s="47"/>
    </row>
    <row r="18" spans="1:10" s="138" customFormat="1" ht="12.75" hidden="1" customHeight="1">
      <c r="A18" s="137" t="s">
        <v>123</v>
      </c>
      <c r="C18" s="139"/>
      <c r="E18" s="47"/>
      <c r="F18" s="47"/>
      <c r="G18" s="47"/>
      <c r="H18" s="47"/>
      <c r="I18" s="47"/>
    </row>
    <row r="19" spans="1:10" s="138" customFormat="1" ht="12.75" hidden="1" customHeight="1">
      <c r="A19" s="137" t="s">
        <v>184</v>
      </c>
      <c r="C19" s="139"/>
      <c r="E19" s="47"/>
      <c r="F19" s="47"/>
      <c r="G19" s="47"/>
      <c r="H19" s="47"/>
      <c r="I19" s="47"/>
    </row>
    <row r="20" spans="1:10" s="138" customFormat="1" ht="12.75" hidden="1" customHeight="1">
      <c r="A20" s="137" t="s">
        <v>185</v>
      </c>
      <c r="C20" s="139"/>
      <c r="E20" s="47"/>
      <c r="F20" s="47"/>
      <c r="G20" s="47"/>
      <c r="H20" s="47"/>
      <c r="I20" s="47"/>
    </row>
    <row r="21" spans="1:10" ht="12.75" hidden="1" customHeight="1"/>
    <row r="22" spans="1:10" ht="12.75" hidden="1" customHeight="1"/>
    <row r="23" spans="1:10" ht="12.75" hidden="1" customHeight="1">
      <c r="A23" s="129" t="s">
        <v>98</v>
      </c>
      <c r="B23" s="115"/>
      <c r="C23" s="86"/>
      <c r="D23" s="86"/>
      <c r="E23" s="115"/>
      <c r="F23" s="115"/>
      <c r="G23" s="115"/>
      <c r="H23" s="115"/>
      <c r="I23" s="115"/>
    </row>
    <row r="24" spans="1:10" ht="18" hidden="1" customHeight="1">
      <c r="A24" s="116" t="s">
        <v>64</v>
      </c>
      <c r="B24" s="115"/>
      <c r="C24" s="117"/>
      <c r="D24" s="86"/>
      <c r="E24" s="115"/>
      <c r="F24" s="115"/>
      <c r="G24" s="115"/>
      <c r="H24" s="115"/>
      <c r="I24" s="115"/>
    </row>
    <row r="25" spans="1:10" ht="13.5" hidden="1" thickBot="1">
      <c r="A25" s="115"/>
      <c r="B25" s="115"/>
      <c r="C25" s="86"/>
      <c r="D25" s="86"/>
      <c r="E25" s="115"/>
      <c r="F25" s="115"/>
      <c r="G25" s="115"/>
      <c r="H25" s="115"/>
      <c r="I25" s="115"/>
    </row>
    <row r="26" spans="1:10" s="109" customFormat="1" ht="15" hidden="1" customHeight="1" thickTop="1">
      <c r="A26" s="198"/>
      <c r="B26" s="199" t="s">
        <v>65</v>
      </c>
      <c r="C26" s="200"/>
      <c r="D26" s="432"/>
      <c r="E26" s="433"/>
      <c r="F26" s="433"/>
      <c r="G26" s="433"/>
      <c r="H26" s="434"/>
      <c r="I26" s="201"/>
      <c r="J26" s="202"/>
    </row>
    <row r="27" spans="1:10" s="109" customFormat="1" ht="51" hidden="1">
      <c r="A27" s="203" t="s">
        <v>93</v>
      </c>
      <c r="B27" s="118" t="s">
        <v>97</v>
      </c>
      <c r="C27" s="164"/>
      <c r="D27" s="435"/>
      <c r="E27" s="436"/>
      <c r="F27" s="436"/>
      <c r="G27" s="436"/>
      <c r="H27" s="437"/>
      <c r="I27" s="204"/>
      <c r="J27" s="205" t="s">
        <v>111</v>
      </c>
    </row>
    <row r="28" spans="1:10" s="109" customFormat="1" ht="15.75" hidden="1">
      <c r="A28" s="438" t="s">
        <v>66</v>
      </c>
      <c r="B28" s="439"/>
      <c r="C28" s="164"/>
      <c r="D28" s="442" t="s">
        <v>121</v>
      </c>
      <c r="E28" s="443"/>
      <c r="F28" s="443"/>
      <c r="G28" s="443"/>
      <c r="H28" s="443"/>
      <c r="I28" s="443"/>
      <c r="J28" s="206"/>
    </row>
    <row r="29" spans="1:10" s="112" customFormat="1" ht="51" hidden="1">
      <c r="A29" s="440"/>
      <c r="B29" s="441"/>
      <c r="C29" s="119" t="s">
        <v>108</v>
      </c>
      <c r="D29" s="119" t="s">
        <v>122</v>
      </c>
      <c r="E29" s="120" t="s">
        <v>114</v>
      </c>
      <c r="F29" s="121" t="s">
        <v>140</v>
      </c>
      <c r="G29" s="121" t="s">
        <v>141</v>
      </c>
      <c r="H29" s="121" t="s">
        <v>115</v>
      </c>
      <c r="I29" s="120" t="s">
        <v>109</v>
      </c>
      <c r="J29" s="207"/>
    </row>
    <row r="30" spans="1:10" s="109" customFormat="1" ht="51" hidden="1">
      <c r="A30" s="203" t="s">
        <v>94</v>
      </c>
      <c r="B30" s="120" t="s">
        <v>90</v>
      </c>
      <c r="C30" s="122"/>
      <c r="D30" s="122"/>
      <c r="E30" s="122"/>
      <c r="F30" s="122"/>
      <c r="G30" s="122"/>
      <c r="H30" s="122"/>
      <c r="I30" s="122"/>
      <c r="J30" s="205" t="s">
        <v>112</v>
      </c>
    </row>
    <row r="31" spans="1:10" s="109" customFormat="1" ht="63.75" hidden="1">
      <c r="A31" s="203"/>
      <c r="B31" s="126"/>
      <c r="C31" s="126" t="s">
        <v>59</v>
      </c>
      <c r="D31" s="123" t="s">
        <v>67</v>
      </c>
      <c r="E31" s="118">
        <v>35</v>
      </c>
      <c r="F31" s="124">
        <v>32</v>
      </c>
      <c r="G31" s="124">
        <v>33</v>
      </c>
      <c r="H31" s="124">
        <v>33</v>
      </c>
      <c r="I31" s="125">
        <f>H31/G31</f>
        <v>1</v>
      </c>
      <c r="J31" s="205" t="s">
        <v>113</v>
      </c>
    </row>
    <row r="32" spans="1:10" s="109" customFormat="1" ht="51" hidden="1">
      <c r="A32" s="203"/>
      <c r="B32" s="118"/>
      <c r="C32" s="118" t="s">
        <v>62</v>
      </c>
      <c r="D32" s="127" t="s">
        <v>68</v>
      </c>
      <c r="E32" s="126">
        <v>1000</v>
      </c>
      <c r="F32" s="124">
        <v>2000</v>
      </c>
      <c r="G32" s="124">
        <v>1900</v>
      </c>
      <c r="H32" s="124">
        <v>2100</v>
      </c>
      <c r="I32" s="125">
        <f>H32/G32</f>
        <v>1.1052631578947369</v>
      </c>
      <c r="J32" s="205" t="s">
        <v>142</v>
      </c>
    </row>
    <row r="33" spans="1:12" s="109" customFormat="1" ht="15" hidden="1" customHeight="1">
      <c r="A33" s="203"/>
      <c r="B33" s="118"/>
      <c r="C33" s="126" t="s">
        <v>70</v>
      </c>
      <c r="D33" s="122" t="s">
        <v>69</v>
      </c>
      <c r="E33" s="118">
        <v>5000</v>
      </c>
      <c r="F33" s="124">
        <v>7000</v>
      </c>
      <c r="G33" s="124">
        <v>6900</v>
      </c>
      <c r="H33" s="124">
        <v>3000</v>
      </c>
      <c r="I33" s="125">
        <f>H33/G33</f>
        <v>0.43478260869565216</v>
      </c>
      <c r="J33" s="207" t="s">
        <v>107</v>
      </c>
    </row>
    <row r="34" spans="1:12" s="109" customFormat="1" ht="15" hidden="1" customHeight="1">
      <c r="A34" s="203" t="s">
        <v>95</v>
      </c>
      <c r="B34" s="118" t="s">
        <v>91</v>
      </c>
      <c r="C34" s="118" t="s">
        <v>110</v>
      </c>
      <c r="D34" s="122" t="s">
        <v>71</v>
      </c>
      <c r="E34" s="124">
        <v>15</v>
      </c>
      <c r="F34" s="124">
        <v>25</v>
      </c>
      <c r="G34" s="124">
        <v>25</v>
      </c>
      <c r="H34" s="124">
        <v>25</v>
      </c>
      <c r="I34" s="125">
        <f>H34/G34</f>
        <v>1</v>
      </c>
      <c r="J34" s="207" t="s">
        <v>107</v>
      </c>
    </row>
    <row r="35" spans="1:12" s="109" customFormat="1" ht="15" hidden="1" customHeight="1">
      <c r="A35" s="208"/>
      <c r="B35" s="118"/>
      <c r="C35" s="122"/>
      <c r="D35" s="122"/>
      <c r="E35" s="118"/>
      <c r="F35" s="128"/>
      <c r="G35" s="128"/>
      <c r="H35" s="128"/>
      <c r="I35" s="128"/>
      <c r="J35" s="207" t="s">
        <v>107</v>
      </c>
    </row>
    <row r="36" spans="1:12" s="109" customFormat="1" ht="15" hidden="1" customHeight="1">
      <c r="A36" s="203"/>
      <c r="B36" s="118"/>
      <c r="C36" s="122"/>
      <c r="D36" s="122"/>
      <c r="E36" s="118"/>
      <c r="F36" s="128"/>
      <c r="G36" s="128"/>
      <c r="H36" s="128"/>
      <c r="I36" s="128"/>
      <c r="J36" s="207" t="s">
        <v>107</v>
      </c>
    </row>
    <row r="37" spans="1:12" s="109" customFormat="1" ht="15" hidden="1" customHeight="1">
      <c r="A37" s="203"/>
      <c r="B37" s="118"/>
      <c r="C37" s="122"/>
      <c r="D37" s="122"/>
      <c r="E37" s="118"/>
      <c r="F37" s="128"/>
      <c r="G37" s="128"/>
      <c r="H37" s="128"/>
      <c r="I37" s="128"/>
      <c r="J37" s="207" t="s">
        <v>107</v>
      </c>
    </row>
    <row r="38" spans="1:12" s="109" customFormat="1" ht="15" hidden="1" customHeight="1" thickBot="1">
      <c r="A38" s="209" t="s">
        <v>96</v>
      </c>
      <c r="B38" s="210" t="s">
        <v>92</v>
      </c>
      <c r="C38" s="211"/>
      <c r="D38" s="211"/>
      <c r="E38" s="210"/>
      <c r="F38" s="212"/>
      <c r="G38" s="212"/>
      <c r="H38" s="212"/>
      <c r="I38" s="212"/>
      <c r="J38" s="213" t="s">
        <v>107</v>
      </c>
    </row>
    <row r="42" spans="1:12" ht="12.75" customHeight="1">
      <c r="A42" s="391"/>
      <c r="B42" s="388" t="s">
        <v>24</v>
      </c>
      <c r="C42" s="70" t="s">
        <v>9</v>
      </c>
      <c r="D42" s="332"/>
      <c r="E42" s="333"/>
      <c r="F42" s="388" t="s">
        <v>25</v>
      </c>
      <c r="G42" s="429"/>
      <c r="H42" s="389"/>
      <c r="I42" s="70" t="s">
        <v>9</v>
      </c>
      <c r="J42" s="72"/>
      <c r="K42" s="422"/>
      <c r="L42" s="422"/>
    </row>
    <row r="43" spans="1:12">
      <c r="A43" s="391"/>
      <c r="B43" s="390"/>
      <c r="C43" s="70" t="s">
        <v>26</v>
      </c>
      <c r="D43" s="332"/>
      <c r="E43" s="333"/>
      <c r="F43" s="390"/>
      <c r="G43" s="430"/>
      <c r="H43" s="391"/>
      <c r="I43" s="70" t="s">
        <v>26</v>
      </c>
      <c r="J43" s="72"/>
      <c r="K43" s="422"/>
      <c r="L43" s="422"/>
    </row>
    <row r="44" spans="1:12" ht="33" customHeight="1">
      <c r="A44" s="391"/>
      <c r="B44" s="392"/>
      <c r="C44" s="70" t="s">
        <v>27</v>
      </c>
      <c r="D44" s="332"/>
      <c r="E44" s="333"/>
      <c r="F44" s="392"/>
      <c r="G44" s="431"/>
      <c r="H44" s="393"/>
      <c r="I44" s="70" t="s">
        <v>27</v>
      </c>
      <c r="J44" s="72"/>
      <c r="K44" s="422"/>
      <c r="L44" s="422"/>
    </row>
  </sheetData>
  <mergeCells count="16">
    <mergeCell ref="A8:B8"/>
    <mergeCell ref="D7:I7"/>
    <mergeCell ref="D5:I5"/>
    <mergeCell ref="A42:A44"/>
    <mergeCell ref="F42:H44"/>
    <mergeCell ref="D26:H26"/>
    <mergeCell ref="D27:H27"/>
    <mergeCell ref="A28:B29"/>
    <mergeCell ref="D28:I28"/>
    <mergeCell ref="B42:B44"/>
    <mergeCell ref="D42:E42"/>
    <mergeCell ref="K42:L42"/>
    <mergeCell ref="D43:E43"/>
    <mergeCell ref="K43:L43"/>
    <mergeCell ref="D44:E44"/>
    <mergeCell ref="K44:L44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N31"/>
  <sheetViews>
    <sheetView tabSelected="1" zoomScale="90" zoomScaleNormal="90" workbookViewId="0">
      <selection activeCell="F11" sqref="F11"/>
    </sheetView>
  </sheetViews>
  <sheetFormatPr defaultRowHeight="12.75"/>
  <cols>
    <col min="1" max="1" width="13" style="142" customWidth="1"/>
    <col min="2" max="2" width="26.5703125" style="142" customWidth="1"/>
    <col min="3" max="3" width="14.140625" style="142" customWidth="1"/>
    <col min="4" max="4" width="15.42578125" style="142" customWidth="1"/>
    <col min="5" max="5" width="17.42578125" style="142" customWidth="1"/>
    <col min="6" max="6" width="17.5703125" style="142" customWidth="1"/>
    <col min="7" max="7" width="19.7109375" style="142" customWidth="1"/>
    <col min="8" max="8" width="21.85546875" style="142" customWidth="1"/>
    <col min="9" max="9" width="24.85546875" style="142" customWidth="1"/>
    <col min="10" max="10" width="29" style="142" customWidth="1"/>
    <col min="11" max="11" width="25.140625" style="142" customWidth="1"/>
    <col min="12" max="12" width="14.42578125" style="142" customWidth="1"/>
    <col min="13" max="13" width="9.140625" style="142"/>
    <col min="14" max="14" width="9.85546875" style="142" bestFit="1" customWidth="1"/>
    <col min="15" max="16384" width="9.140625" style="142"/>
  </cols>
  <sheetData>
    <row r="2" spans="1:14" s="153" customFormat="1" ht="15.75">
      <c r="A2" s="152" t="s">
        <v>152</v>
      </c>
      <c r="C2" s="154"/>
      <c r="G2" s="155"/>
      <c r="H2" s="155"/>
      <c r="I2" s="155"/>
    </row>
    <row r="3" spans="1:14" s="147" customFormat="1">
      <c r="A3" s="146"/>
      <c r="G3" s="148"/>
      <c r="H3" s="148"/>
      <c r="I3" s="148"/>
    </row>
    <row r="4" spans="1:14" s="150" customFormat="1">
      <c r="A4" s="149" t="s">
        <v>102</v>
      </c>
      <c r="C4" s="149"/>
      <c r="G4" s="151"/>
      <c r="H4" s="151"/>
      <c r="I4" s="151"/>
    </row>
    <row r="5" spans="1:14" ht="13.5" thickBot="1">
      <c r="C5" s="141"/>
      <c r="E5" s="141"/>
      <c r="F5" s="141"/>
      <c r="G5" s="143"/>
      <c r="H5" s="143"/>
      <c r="I5" s="143"/>
    </row>
    <row r="6" spans="1:14" ht="12.75" customHeight="1">
      <c r="A6" s="444" t="s">
        <v>48</v>
      </c>
      <c r="B6" s="447" t="s">
        <v>72</v>
      </c>
      <c r="C6" s="162" t="s">
        <v>73</v>
      </c>
      <c r="D6" s="162" t="s">
        <v>74</v>
      </c>
      <c r="E6" s="162" t="s">
        <v>100</v>
      </c>
      <c r="F6" s="162" t="s">
        <v>201</v>
      </c>
      <c r="G6" s="447" t="s">
        <v>200</v>
      </c>
      <c r="H6" s="447" t="s">
        <v>77</v>
      </c>
      <c r="I6" s="447" t="s">
        <v>101</v>
      </c>
      <c r="J6" s="447" t="s">
        <v>78</v>
      </c>
      <c r="K6" s="450" t="s">
        <v>42</v>
      </c>
    </row>
    <row r="7" spans="1:14" ht="12.75" customHeight="1">
      <c r="A7" s="445"/>
      <c r="B7" s="448"/>
      <c r="C7" s="140" t="s">
        <v>43</v>
      </c>
      <c r="D7" s="140" t="s">
        <v>79</v>
      </c>
      <c r="E7" s="140" t="s">
        <v>79</v>
      </c>
      <c r="F7" s="448" t="s">
        <v>45</v>
      </c>
      <c r="G7" s="448"/>
      <c r="H7" s="448"/>
      <c r="I7" s="448"/>
      <c r="J7" s="448"/>
      <c r="K7" s="451"/>
    </row>
    <row r="8" spans="1:14" ht="18.75" customHeight="1" thickBot="1">
      <c r="A8" s="446"/>
      <c r="B8" s="449"/>
      <c r="C8" s="163" t="s">
        <v>44</v>
      </c>
      <c r="D8" s="163" t="s">
        <v>44</v>
      </c>
      <c r="E8" s="163" t="s">
        <v>44</v>
      </c>
      <c r="F8" s="449"/>
      <c r="G8" s="449"/>
      <c r="H8" s="449"/>
      <c r="I8" s="449"/>
      <c r="J8" s="449"/>
      <c r="K8" s="452"/>
    </row>
    <row r="9" spans="1:14" ht="38.25">
      <c r="A9" s="160" t="s">
        <v>210</v>
      </c>
      <c r="B9" s="314" t="s">
        <v>209</v>
      </c>
      <c r="C9" s="257">
        <v>45300</v>
      </c>
      <c r="D9" s="258">
        <v>2018</v>
      </c>
      <c r="E9" s="258">
        <v>2020</v>
      </c>
      <c r="F9" s="292"/>
      <c r="G9" s="257">
        <v>10000</v>
      </c>
      <c r="H9" s="257">
        <v>0</v>
      </c>
      <c r="I9" s="257">
        <v>0</v>
      </c>
      <c r="J9" s="257">
        <v>0</v>
      </c>
      <c r="K9" s="161" t="s">
        <v>213</v>
      </c>
    </row>
    <row r="10" spans="1:14" ht="105.75" customHeight="1">
      <c r="A10" s="160" t="s">
        <v>204</v>
      </c>
      <c r="B10" s="313" t="s">
        <v>206</v>
      </c>
      <c r="C10" s="259">
        <v>6000</v>
      </c>
      <c r="D10" s="258">
        <v>2018</v>
      </c>
      <c r="E10" s="258">
        <v>2020</v>
      </c>
      <c r="F10" s="256"/>
      <c r="G10" s="259">
        <v>2000</v>
      </c>
      <c r="H10" s="259">
        <v>0</v>
      </c>
      <c r="I10" s="259">
        <v>0</v>
      </c>
      <c r="J10" s="259">
        <v>0</v>
      </c>
      <c r="K10" s="310"/>
    </row>
    <row r="11" spans="1:14" ht="25.5">
      <c r="A11" s="307" t="s">
        <v>211</v>
      </c>
      <c r="B11" s="314" t="s">
        <v>190</v>
      </c>
      <c r="C11" s="308">
        <v>2000</v>
      </c>
      <c r="D11" s="258">
        <v>2018</v>
      </c>
      <c r="E11" s="311"/>
      <c r="F11" s="308"/>
      <c r="G11" s="308">
        <v>2000</v>
      </c>
      <c r="H11" s="308">
        <v>294</v>
      </c>
      <c r="I11" s="308">
        <v>294</v>
      </c>
      <c r="J11" s="308">
        <v>294</v>
      </c>
      <c r="K11" s="310" t="s">
        <v>212</v>
      </c>
    </row>
    <row r="12" spans="1:14" ht="22.5">
      <c r="A12" s="307" t="s">
        <v>205</v>
      </c>
      <c r="B12" s="312" t="s">
        <v>207</v>
      </c>
      <c r="C12" s="308">
        <v>4000</v>
      </c>
      <c r="D12" s="258">
        <v>2018</v>
      </c>
      <c r="E12" s="311"/>
      <c r="F12" s="309"/>
      <c r="G12" s="308">
        <v>4000</v>
      </c>
      <c r="H12" s="308">
        <v>0</v>
      </c>
      <c r="I12" s="308">
        <v>0</v>
      </c>
      <c r="J12" s="308">
        <v>0</v>
      </c>
      <c r="K12" s="310"/>
    </row>
    <row r="13" spans="1:14" ht="13.5" thickBot="1">
      <c r="A13" s="157"/>
      <c r="B13" s="158"/>
      <c r="C13" s="158"/>
      <c r="D13" s="158"/>
      <c r="E13" s="158"/>
      <c r="F13" s="158"/>
      <c r="G13" s="158" t="s">
        <v>186</v>
      </c>
      <c r="H13" s="158"/>
      <c r="I13" s="158"/>
      <c r="J13" s="158"/>
      <c r="K13" s="159"/>
    </row>
    <row r="14" spans="1:14">
      <c r="A14" s="143"/>
      <c r="B14" s="143"/>
      <c r="C14" s="143"/>
      <c r="D14" s="143"/>
      <c r="E14" s="143"/>
      <c r="F14" s="143"/>
      <c r="G14" s="143"/>
      <c r="H14" s="143"/>
      <c r="I14" s="143"/>
    </row>
    <row r="15" spans="1:14">
      <c r="E15" s="143"/>
      <c r="F15" s="143"/>
      <c r="G15" s="143"/>
      <c r="H15" s="143"/>
      <c r="I15" s="143"/>
    </row>
    <row r="16" spans="1:14" ht="12.75" customHeight="1">
      <c r="G16" s="143"/>
      <c r="H16" s="143"/>
      <c r="I16" s="143"/>
      <c r="N16" s="329">
        <v>1706000</v>
      </c>
    </row>
    <row r="17" spans="1:14" s="150" customFormat="1">
      <c r="A17" s="149" t="s">
        <v>103</v>
      </c>
      <c r="G17" s="151"/>
      <c r="H17" s="151"/>
      <c r="I17" s="151"/>
      <c r="N17" s="330">
        <v>1072000</v>
      </c>
    </row>
    <row r="18" spans="1:14" ht="16.5" thickBot="1">
      <c r="C18" s="156"/>
      <c r="D18" s="144"/>
      <c r="E18" s="141"/>
      <c r="F18" s="141"/>
      <c r="G18" s="144"/>
      <c r="H18" s="145"/>
      <c r="I18" s="145"/>
      <c r="N18" s="329">
        <f>SUM(N16:N17)</f>
        <v>2778000</v>
      </c>
    </row>
    <row r="19" spans="1:14" ht="18.75" customHeight="1">
      <c r="A19" s="444" t="s">
        <v>48</v>
      </c>
      <c r="B19" s="447" t="s">
        <v>72</v>
      </c>
      <c r="C19" s="162" t="s">
        <v>46</v>
      </c>
      <c r="D19" s="162" t="s">
        <v>73</v>
      </c>
      <c r="E19" s="162" t="s">
        <v>74</v>
      </c>
      <c r="F19" s="162" t="s">
        <v>75</v>
      </c>
      <c r="G19" s="162" t="s">
        <v>49</v>
      </c>
      <c r="H19" s="447" t="s">
        <v>76</v>
      </c>
      <c r="I19" s="447" t="s">
        <v>101</v>
      </c>
      <c r="J19" s="447" t="s">
        <v>77</v>
      </c>
      <c r="K19" s="447" t="s">
        <v>78</v>
      </c>
      <c r="L19" s="450" t="s">
        <v>42</v>
      </c>
    </row>
    <row r="20" spans="1:14">
      <c r="A20" s="445"/>
      <c r="B20" s="448"/>
      <c r="C20" s="140" t="s">
        <v>47</v>
      </c>
      <c r="D20" s="140" t="s">
        <v>43</v>
      </c>
      <c r="E20" s="140" t="s">
        <v>79</v>
      </c>
      <c r="F20" s="140" t="s">
        <v>79</v>
      </c>
      <c r="G20" s="140" t="s">
        <v>45</v>
      </c>
      <c r="H20" s="448"/>
      <c r="I20" s="448"/>
      <c r="J20" s="448"/>
      <c r="K20" s="448"/>
      <c r="L20" s="451"/>
      <c r="N20" s="142">
        <v>294000</v>
      </c>
    </row>
    <row r="21" spans="1:14" ht="13.5" thickBot="1">
      <c r="A21" s="446"/>
      <c r="B21" s="449"/>
      <c r="C21" s="163"/>
      <c r="D21" s="163" t="s">
        <v>44</v>
      </c>
      <c r="E21" s="163" t="s">
        <v>44</v>
      </c>
      <c r="F21" s="163" t="s">
        <v>44</v>
      </c>
      <c r="G21" s="163"/>
      <c r="H21" s="449"/>
      <c r="I21" s="449"/>
      <c r="J21" s="449"/>
      <c r="K21" s="449"/>
      <c r="L21" s="452"/>
    </row>
    <row r="22" spans="1:14">
      <c r="A22" s="320" t="s">
        <v>208</v>
      </c>
      <c r="B22" s="323" t="s">
        <v>208</v>
      </c>
      <c r="C22" s="323" t="s">
        <v>208</v>
      </c>
      <c r="D22" s="323" t="s">
        <v>208</v>
      </c>
      <c r="E22" s="323" t="s">
        <v>208</v>
      </c>
      <c r="F22" s="323" t="s">
        <v>208</v>
      </c>
      <c r="G22" s="323" t="s">
        <v>208</v>
      </c>
      <c r="H22" s="323" t="s">
        <v>208</v>
      </c>
      <c r="I22" s="323" t="s">
        <v>208</v>
      </c>
      <c r="J22" s="323" t="s">
        <v>208</v>
      </c>
      <c r="K22" s="323" t="s">
        <v>208</v>
      </c>
      <c r="L22" s="324" t="s">
        <v>208</v>
      </c>
      <c r="N22" s="329">
        <f>SUM(N18:N21)</f>
        <v>3072000</v>
      </c>
    </row>
    <row r="23" spans="1:14">
      <c r="A23" s="321" t="s">
        <v>208</v>
      </c>
      <c r="B23" s="325" t="s">
        <v>208</v>
      </c>
      <c r="C23" s="325" t="s">
        <v>208</v>
      </c>
      <c r="D23" s="325" t="s">
        <v>208</v>
      </c>
      <c r="E23" s="325" t="s">
        <v>208</v>
      </c>
      <c r="F23" s="325" t="s">
        <v>208</v>
      </c>
      <c r="G23" s="325" t="s">
        <v>208</v>
      </c>
      <c r="H23" s="325" t="s">
        <v>208</v>
      </c>
      <c r="I23" s="325" t="s">
        <v>208</v>
      </c>
      <c r="J23" s="325" t="s">
        <v>208</v>
      </c>
      <c r="K23" s="325" t="s">
        <v>208</v>
      </c>
      <c r="L23" s="326" t="s">
        <v>208</v>
      </c>
    </row>
    <row r="24" spans="1:14">
      <c r="A24" s="321" t="s">
        <v>208</v>
      </c>
      <c r="B24" s="325" t="s">
        <v>208</v>
      </c>
      <c r="C24" s="325" t="s">
        <v>208</v>
      </c>
      <c r="D24" s="325" t="s">
        <v>208</v>
      </c>
      <c r="E24" s="325" t="s">
        <v>208</v>
      </c>
      <c r="F24" s="325" t="s">
        <v>208</v>
      </c>
      <c r="G24" s="325" t="s">
        <v>208</v>
      </c>
      <c r="H24" s="325" t="s">
        <v>208</v>
      </c>
      <c r="I24" s="325" t="s">
        <v>208</v>
      </c>
      <c r="J24" s="325" t="s">
        <v>208</v>
      </c>
      <c r="K24" s="325" t="s">
        <v>208</v>
      </c>
      <c r="L24" s="326" t="s">
        <v>208</v>
      </c>
    </row>
    <row r="25" spans="1:14" ht="13.5" thickBot="1">
      <c r="A25" s="322" t="s">
        <v>208</v>
      </c>
      <c r="B25" s="327" t="s">
        <v>208</v>
      </c>
      <c r="C25" s="327" t="s">
        <v>208</v>
      </c>
      <c r="D25" s="327" t="s">
        <v>208</v>
      </c>
      <c r="E25" s="327" t="s">
        <v>208</v>
      </c>
      <c r="F25" s="327" t="s">
        <v>208</v>
      </c>
      <c r="G25" s="327" t="s">
        <v>208</v>
      </c>
      <c r="H25" s="327" t="s">
        <v>208</v>
      </c>
      <c r="I25" s="327" t="s">
        <v>208</v>
      </c>
      <c r="J25" s="327" t="s">
        <v>208</v>
      </c>
      <c r="K25" s="327" t="s">
        <v>208</v>
      </c>
      <c r="L25" s="328" t="s">
        <v>208</v>
      </c>
    </row>
    <row r="29" spans="1:14">
      <c r="A29" s="388" t="s">
        <v>24</v>
      </c>
      <c r="B29" s="389"/>
      <c r="C29" s="70" t="s">
        <v>9</v>
      </c>
      <c r="D29" s="332"/>
      <c r="E29" s="333"/>
      <c r="F29" s="394" t="s">
        <v>25</v>
      </c>
      <c r="G29" s="70" t="s">
        <v>9</v>
      </c>
      <c r="H29" s="332"/>
      <c r="I29" s="333"/>
    </row>
    <row r="30" spans="1:14">
      <c r="A30" s="390"/>
      <c r="B30" s="391"/>
      <c r="C30" s="70" t="s">
        <v>26</v>
      </c>
      <c r="D30" s="332"/>
      <c r="E30" s="333"/>
      <c r="F30" s="395"/>
      <c r="G30" s="70" t="s">
        <v>26</v>
      </c>
      <c r="H30" s="332"/>
      <c r="I30" s="333"/>
    </row>
    <row r="31" spans="1:14">
      <c r="A31" s="392"/>
      <c r="B31" s="393"/>
      <c r="C31" s="70" t="s">
        <v>27</v>
      </c>
      <c r="D31" s="332"/>
      <c r="E31" s="333"/>
      <c r="F31" s="396"/>
      <c r="G31" s="70" t="s">
        <v>27</v>
      </c>
      <c r="H31" s="332"/>
      <c r="I31" s="333"/>
    </row>
  </sheetData>
  <mergeCells count="23">
    <mergeCell ref="L19:L21"/>
    <mergeCell ref="K6:K8"/>
    <mergeCell ref="F7:F8"/>
    <mergeCell ref="K19:K21"/>
    <mergeCell ref="B6:B8"/>
    <mergeCell ref="G6:G8"/>
    <mergeCell ref="H6:H8"/>
    <mergeCell ref="I6:I8"/>
    <mergeCell ref="J6:J8"/>
    <mergeCell ref="A6:A8"/>
    <mergeCell ref="A19:A21"/>
    <mergeCell ref="B19:B21"/>
    <mergeCell ref="H19:H21"/>
    <mergeCell ref="I19:I21"/>
    <mergeCell ref="J19:J21"/>
    <mergeCell ref="A29:B31"/>
    <mergeCell ref="D29:E29"/>
    <mergeCell ref="F29:F31"/>
    <mergeCell ref="H29:I29"/>
    <mergeCell ref="D30:E30"/>
    <mergeCell ref="H30:I30"/>
    <mergeCell ref="D31:E31"/>
    <mergeCell ref="H31:I31"/>
  </mergeCells>
  <printOptions horizontalCentered="1" verticalCentered="1"/>
  <pageMargins left="0" right="0" top="0" bottom="0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'Aneksi nr. 3'!Print_Area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X</cp:lastModifiedBy>
  <cp:lastPrinted>2019-01-29T08:32:06Z</cp:lastPrinted>
  <dcterms:created xsi:type="dcterms:W3CDTF">2006-01-12T07:01:41Z</dcterms:created>
  <dcterms:modified xsi:type="dcterms:W3CDTF">2021-06-24T09:19:22Z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